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9630" windowHeight="5685" activeTab="0"/>
  </bookViews>
  <sheets>
    <sheet name="7_TEAM" sheetId="1" r:id="rId1"/>
  </sheets>
  <definedNames>
    <definedName name="_1">'7_TEAM'!$C$5</definedName>
    <definedName name="_2">'7_TEAM'!$C$19</definedName>
    <definedName name="_3">'7_TEAM'!$C$17</definedName>
    <definedName name="_4">'7_TEAM'!$C$18</definedName>
    <definedName name="_5">'7_TEAM'!$C$16</definedName>
    <definedName name="_6">'7_TEAM'!$F$16</definedName>
    <definedName name="_7">'7_TEAM'!$F$18</definedName>
    <definedName name="_8">'7_TEAM'!$F$17</definedName>
    <definedName name="O">'7_TEAM'!$H$16</definedName>
    <definedName name="_xlnm.Print_Area" localSheetId="0">'7_TEAM'!$A$1:$J$55</definedName>
    <definedName name="Print_Area_MI">'7_TEAM'!$A$1:$J$55</definedName>
  </definedNames>
  <calcPr fullCalcOnLoad="1"/>
</workbook>
</file>

<file path=xl/sharedStrings.xml><?xml version="1.0" encoding="utf-8"?>
<sst xmlns="http://schemas.openxmlformats.org/spreadsheetml/2006/main" count="85" uniqueCount="48">
  <si>
    <t>SOUTHWEST QUADRANT SPRING 1998</t>
  </si>
  <si>
    <t xml:space="preserve">   COORDINATOR:</t>
  </si>
  <si>
    <t xml:space="preserve"> </t>
  </si>
  <si>
    <t xml:space="preserve">  DIV.:</t>
  </si>
  <si>
    <t>U5/6 Flight A</t>
  </si>
  <si>
    <t xml:space="preserve">    PHONE:</t>
  </si>
  <si>
    <t>#</t>
  </si>
  <si>
    <t>TEAM NAME</t>
  </si>
  <si>
    <t>COACH</t>
  </si>
  <si>
    <t>PHONE</t>
  </si>
  <si>
    <t>CLUB</t>
  </si>
  <si>
    <t>1</t>
  </si>
  <si>
    <t>Warnbolt</t>
  </si>
  <si>
    <t>Dave Warnbolt</t>
  </si>
  <si>
    <t>303 904 8671</t>
  </si>
  <si>
    <t>BCSA</t>
  </si>
  <si>
    <t>2</t>
  </si>
  <si>
    <t>TBA</t>
  </si>
  <si>
    <t>3</t>
  </si>
  <si>
    <t>Martinez</t>
  </si>
  <si>
    <t>Steve Martinez</t>
  </si>
  <si>
    <t>4</t>
  </si>
  <si>
    <t>Flames</t>
  </si>
  <si>
    <t>Rusty West</t>
  </si>
  <si>
    <t>303 347 1545</t>
  </si>
  <si>
    <t>Riverside</t>
  </si>
  <si>
    <t>5</t>
  </si>
  <si>
    <t>Gilida</t>
  </si>
  <si>
    <t>Nick Gilida</t>
  </si>
  <si>
    <t>303 730 1960</t>
  </si>
  <si>
    <t>6</t>
  </si>
  <si>
    <t>Tigers</t>
  </si>
  <si>
    <t>Mike Todd</t>
  </si>
  <si>
    <t>303 347 9334</t>
  </si>
  <si>
    <t>7</t>
  </si>
  <si>
    <t>Micheal</t>
  </si>
  <si>
    <t>Steve Michael</t>
  </si>
  <si>
    <t>DATE</t>
  </si>
  <si>
    <t>HOME</t>
  </si>
  <si>
    <t>AWAY</t>
  </si>
  <si>
    <t>FIELD LOCATION</t>
  </si>
  <si>
    <t>TIME</t>
  </si>
  <si>
    <t>Carmody 55-N</t>
  </si>
  <si>
    <t>BYE</t>
  </si>
  <si>
    <t>Riverside 16</t>
  </si>
  <si>
    <t>Carmodu 55-N</t>
  </si>
  <si>
    <t>303 477 5532</t>
  </si>
  <si>
    <t>303 980 9503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</si>
</sst>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[$-409]h:mm:ss\ AM/PM"/>
    <numFmt numFmtId="167" formatCode="h:mm;@"/>
  </numFmts>
  <fonts count="6">
    <font>
      <sz val="10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2"/>
      <name val="Helv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0" fillId="0" borderId="0" xfId="0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4" fontId="0" fillId="0" borderId="1" xfId="0" applyBorder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4" fontId="0" fillId="0" borderId="2" xfId="0" applyBorder="1" applyAlignment="1" applyProtection="1">
      <alignment horizontal="left"/>
      <protection/>
    </xf>
    <xf numFmtId="164" fontId="0" fillId="0" borderId="3" xfId="0" applyBorder="1" applyAlignment="1" applyProtection="1">
      <alignment horizontal="center"/>
      <protection/>
    </xf>
    <xf numFmtId="164" fontId="0" fillId="0" borderId="4" xfId="0" applyBorder="1" applyAlignment="1" applyProtection="1">
      <alignment horizontal="left"/>
      <protection/>
    </xf>
    <xf numFmtId="164" fontId="0" fillId="0" borderId="5" xfId="0" applyBorder="1" applyAlignment="1" applyProtection="1">
      <alignment/>
      <protection/>
    </xf>
    <xf numFmtId="164" fontId="0" fillId="0" borderId="4" xfId="0" applyBorder="1" applyAlignment="1" applyProtection="1">
      <alignment/>
      <protection/>
    </xf>
    <xf numFmtId="164" fontId="0" fillId="0" borderId="6" xfId="0" applyBorder="1" applyAlignment="1" applyProtection="1">
      <alignment/>
      <protection/>
    </xf>
    <xf numFmtId="164" fontId="0" fillId="0" borderId="3" xfId="0" applyBorder="1" applyAlignment="1" applyProtection="1">
      <alignment horizontal="left"/>
      <protection/>
    </xf>
    <xf numFmtId="164" fontId="0" fillId="0" borderId="3" xfId="0" applyBorder="1" applyAlignment="1" applyProtection="1">
      <alignment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 horizontal="left"/>
      <protection/>
    </xf>
    <xf numFmtId="164" fontId="0" fillId="0" borderId="9" xfId="0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/>
    </xf>
    <xf numFmtId="164" fontId="0" fillId="0" borderId="10" xfId="0" applyBorder="1" applyAlignment="1" applyProtection="1">
      <alignment/>
      <protection/>
    </xf>
    <xf numFmtId="164" fontId="5" fillId="0" borderId="2" xfId="0" applyFont="1" applyBorder="1" applyAlignment="1" applyProtection="1">
      <alignment/>
      <protection locked="0"/>
    </xf>
    <xf numFmtId="164" fontId="5" fillId="0" borderId="4" xfId="0" applyFont="1" applyBorder="1" applyAlignment="1" applyProtection="1">
      <alignment/>
      <protection locked="0"/>
    </xf>
    <xf numFmtId="164" fontId="0" fillId="0" borderId="11" xfId="0" applyBorder="1" applyAlignment="1" applyProtection="1">
      <alignment/>
      <protection/>
    </xf>
    <xf numFmtId="164" fontId="5" fillId="0" borderId="5" xfId="0" applyFont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 locked="0"/>
    </xf>
    <xf numFmtId="164" fontId="5" fillId="0" borderId="6" xfId="0" applyFont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5" fillId="0" borderId="13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/>
    </xf>
    <xf numFmtId="164" fontId="5" fillId="0" borderId="14" xfId="0" applyFont="1" applyBorder="1" applyAlignment="1" applyProtection="1">
      <alignment/>
      <protection locked="0"/>
    </xf>
    <xf numFmtId="164" fontId="0" fillId="0" borderId="15" xfId="0" applyBorder="1" applyAlignment="1" applyProtection="1">
      <alignment/>
      <protection/>
    </xf>
    <xf numFmtId="164" fontId="5" fillId="0" borderId="15" xfId="0" applyFont="1" applyBorder="1" applyAlignment="1" applyProtection="1">
      <alignment/>
      <protection locked="0"/>
    </xf>
    <xf numFmtId="164" fontId="0" fillId="0" borderId="16" xfId="0" applyBorder="1" applyAlignment="1" applyProtection="1">
      <alignment horizontal="left"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 horizontal="left"/>
      <protection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left"/>
      <protection/>
    </xf>
    <xf numFmtId="164" fontId="0" fillId="0" borderId="2" xfId="0" applyFont="1" applyBorder="1" applyAlignment="1" applyProtection="1">
      <alignment horizontal="left"/>
      <protection/>
    </xf>
    <xf numFmtId="164" fontId="0" fillId="0" borderId="4" xfId="0" applyFont="1" applyBorder="1" applyAlignment="1" applyProtection="1">
      <alignment/>
      <protection/>
    </xf>
    <xf numFmtId="164" fontId="0" fillId="0" borderId="3" xfId="0" applyFont="1" applyBorder="1" applyAlignment="1" applyProtection="1">
      <alignment/>
      <protection/>
    </xf>
    <xf numFmtId="164" fontId="0" fillId="0" borderId="7" xfId="0" applyFont="1" applyBorder="1" applyAlignment="1" applyProtection="1">
      <alignment/>
      <protection/>
    </xf>
    <xf numFmtId="164" fontId="0" fillId="0" borderId="17" xfId="0" applyFont="1" applyBorder="1" applyAlignment="1" applyProtection="1">
      <alignment horizontal="left"/>
      <protection/>
    </xf>
    <xf numFmtId="164" fontId="0" fillId="0" borderId="3" xfId="0" applyFont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0" fillId="0" borderId="4" xfId="0" applyFont="1" applyBorder="1" applyAlignment="1" applyProtection="1">
      <alignment/>
      <protection locked="0"/>
    </xf>
    <xf numFmtId="164" fontId="0" fillId="0" borderId="14" xfId="0" applyFont="1" applyBorder="1" applyAlignment="1" applyProtection="1">
      <alignment/>
      <protection/>
    </xf>
    <xf numFmtId="164" fontId="0" fillId="0" borderId="0" xfId="0" applyFont="1" applyAlignment="1">
      <alignment/>
    </xf>
    <xf numFmtId="167" fontId="0" fillId="0" borderId="0" xfId="0" applyNumberFormat="1" applyFont="1" applyAlignment="1" applyProtection="1">
      <alignment/>
      <protection/>
    </xf>
    <xf numFmtId="167" fontId="0" fillId="0" borderId="1" xfId="0" applyNumberFormat="1" applyFont="1" applyBorder="1" applyAlignment="1" applyProtection="1">
      <alignment/>
      <protection/>
    </xf>
    <xf numFmtId="167" fontId="0" fillId="0" borderId="6" xfId="0" applyNumberFormat="1" applyFont="1" applyBorder="1" applyAlignment="1" applyProtection="1">
      <alignment/>
      <protection/>
    </xf>
    <xf numFmtId="167" fontId="0" fillId="0" borderId="18" xfId="0" applyNumberFormat="1" applyFont="1" applyBorder="1" applyAlignment="1" applyProtection="1">
      <alignment/>
      <protection/>
    </xf>
    <xf numFmtId="167" fontId="0" fillId="0" borderId="19" xfId="0" applyNumberFormat="1" applyFont="1" applyBorder="1" applyAlignment="1" applyProtection="1">
      <alignment horizontal="center"/>
      <protection/>
    </xf>
    <xf numFmtId="167" fontId="0" fillId="0" borderId="20" xfId="0" applyNumberFormat="1" applyFont="1" applyBorder="1" applyAlignment="1" applyProtection="1">
      <alignment/>
      <protection locked="0"/>
    </xf>
    <xf numFmtId="167" fontId="0" fillId="0" borderId="21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 locked="0"/>
    </xf>
    <xf numFmtId="167" fontId="0" fillId="0" borderId="10" xfId="0" applyNumberFormat="1" applyFont="1" applyBorder="1" applyAlignment="1" applyProtection="1">
      <alignment/>
      <protection locked="0"/>
    </xf>
    <xf numFmtId="167" fontId="0" fillId="0" borderId="12" xfId="0" applyNumberFormat="1" applyFont="1" applyBorder="1" applyAlignment="1" applyProtection="1">
      <alignment/>
      <protection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5"/>
  <sheetViews>
    <sheetView showGridLines="0" tabSelected="1" workbookViewId="0" topLeftCell="A1">
      <selection activeCell="H11" sqref="H11"/>
    </sheetView>
  </sheetViews>
  <sheetFormatPr defaultColWidth="9.7109375" defaultRowHeight="12.75"/>
  <cols>
    <col min="1" max="1" width="7.7109375" style="0" customWidth="1"/>
    <col min="2" max="2" width="3.7109375" style="0" customWidth="1"/>
    <col min="3" max="3" width="11.7109375" style="0" customWidth="1"/>
    <col min="4" max="4" width="6.7109375" style="0" customWidth="1"/>
    <col min="5" max="5" width="3.7109375" style="0" customWidth="1"/>
    <col min="6" max="6" width="11.7109375" style="0" customWidth="1"/>
    <col min="7" max="7" width="6.7109375" style="0" customWidth="1"/>
    <col min="8" max="8" width="12.57421875" style="50" customWidth="1"/>
    <col min="9" max="9" width="8.7109375" style="0" customWidth="1"/>
    <col min="10" max="10" width="11.00390625" style="6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1" t="s">
        <v>1</v>
      </c>
      <c r="H1" s="38"/>
      <c r="I1" s="1" t="s">
        <v>2</v>
      </c>
      <c r="J1" s="51"/>
      <c r="K1" s="2"/>
      <c r="L1" s="2"/>
    </row>
    <row r="2" spans="1:12" ht="12.75">
      <c r="A2" s="2"/>
      <c r="B2" s="2"/>
      <c r="C2" s="2"/>
      <c r="D2" s="2"/>
      <c r="E2" s="1" t="s">
        <v>3</v>
      </c>
      <c r="F2" s="2" t="s">
        <v>4</v>
      </c>
      <c r="G2" s="2"/>
      <c r="H2" s="39" t="s">
        <v>5</v>
      </c>
      <c r="I2" s="1" t="s">
        <v>2</v>
      </c>
      <c r="J2" s="51"/>
      <c r="K2" s="2"/>
      <c r="L2" s="2"/>
    </row>
    <row r="4" spans="1:12" ht="12.75">
      <c r="A4" s="4" t="s">
        <v>6</v>
      </c>
      <c r="B4" s="5"/>
      <c r="C4" s="6" t="s">
        <v>7</v>
      </c>
      <c r="D4" s="2"/>
      <c r="E4" s="2"/>
      <c r="F4" s="6" t="s">
        <v>8</v>
      </c>
      <c r="G4" s="2"/>
      <c r="H4" s="40" t="s">
        <v>9</v>
      </c>
      <c r="I4" s="6" t="s">
        <v>10</v>
      </c>
      <c r="J4" s="52"/>
      <c r="K4" s="2"/>
      <c r="L4" s="2"/>
    </row>
    <row r="5" spans="1:12" ht="12.75">
      <c r="A5" s="7" t="s">
        <v>11</v>
      </c>
      <c r="B5" s="5"/>
      <c r="C5" s="8" t="s">
        <v>12</v>
      </c>
      <c r="D5" s="9"/>
      <c r="E5" s="9"/>
      <c r="F5" s="10" t="s">
        <v>13</v>
      </c>
      <c r="G5" s="9"/>
      <c r="H5" s="41" t="s">
        <v>14</v>
      </c>
      <c r="I5" s="10" t="s">
        <v>15</v>
      </c>
      <c r="J5" s="53"/>
      <c r="K5" s="2">
        <v>1</v>
      </c>
      <c r="L5" s="2" t="str">
        <f>_1</f>
        <v>Warnbolt</v>
      </c>
    </row>
    <row r="6" spans="1:12" ht="12.75">
      <c r="A6" s="7" t="s">
        <v>16</v>
      </c>
      <c r="B6" s="5"/>
      <c r="C6" s="12" t="s">
        <v>17</v>
      </c>
      <c r="D6" s="5"/>
      <c r="E6" s="5"/>
      <c r="F6" s="13" t="s">
        <v>17</v>
      </c>
      <c r="G6" s="5"/>
      <c r="H6" s="42"/>
      <c r="I6" s="13" t="s">
        <v>15</v>
      </c>
      <c r="J6" s="53"/>
      <c r="K6" s="2">
        <v>2</v>
      </c>
      <c r="L6" s="2" t="str">
        <f aca="true" t="shared" si="0" ref="L6:L14">C6</f>
        <v>TBA</v>
      </c>
    </row>
    <row r="7" spans="1:12" ht="12.75">
      <c r="A7" s="7" t="s">
        <v>18</v>
      </c>
      <c r="B7" s="5"/>
      <c r="C7" s="12" t="s">
        <v>19</v>
      </c>
      <c r="D7" s="5"/>
      <c r="E7" s="5"/>
      <c r="F7" s="13" t="s">
        <v>20</v>
      </c>
      <c r="G7" s="5"/>
      <c r="H7" s="42" t="s">
        <v>46</v>
      </c>
      <c r="I7" s="13" t="s">
        <v>15</v>
      </c>
      <c r="J7" s="53"/>
      <c r="K7" s="2">
        <v>3</v>
      </c>
      <c r="L7" s="2" t="str">
        <f t="shared" si="0"/>
        <v>Martinez</v>
      </c>
    </row>
    <row r="8" spans="1:12" ht="12.75">
      <c r="A8" s="7" t="s">
        <v>21</v>
      </c>
      <c r="B8" s="5"/>
      <c r="C8" s="12" t="s">
        <v>22</v>
      </c>
      <c r="D8" s="5"/>
      <c r="E8" s="5"/>
      <c r="F8" s="13" t="s">
        <v>23</v>
      </c>
      <c r="G8" s="5"/>
      <c r="H8" s="42" t="s">
        <v>24</v>
      </c>
      <c r="I8" s="13" t="s">
        <v>25</v>
      </c>
      <c r="J8" s="53"/>
      <c r="K8" s="2">
        <v>4</v>
      </c>
      <c r="L8" s="2" t="str">
        <f t="shared" si="0"/>
        <v>Flames</v>
      </c>
    </row>
    <row r="9" spans="1:12" ht="12.75">
      <c r="A9" s="7" t="s">
        <v>26</v>
      </c>
      <c r="B9" s="5"/>
      <c r="C9" s="12" t="s">
        <v>27</v>
      </c>
      <c r="D9" s="5"/>
      <c r="E9" s="5"/>
      <c r="F9" s="13" t="s">
        <v>28</v>
      </c>
      <c r="G9" s="5"/>
      <c r="H9" s="42" t="s">
        <v>29</v>
      </c>
      <c r="I9" s="13" t="s">
        <v>25</v>
      </c>
      <c r="J9" s="53"/>
      <c r="K9" s="2">
        <v>5</v>
      </c>
      <c r="L9" s="2" t="str">
        <f t="shared" si="0"/>
        <v>Gilida</v>
      </c>
    </row>
    <row r="10" spans="1:12" ht="12.75">
      <c r="A10" s="7" t="s">
        <v>30</v>
      </c>
      <c r="B10" s="5"/>
      <c r="C10" s="12" t="s">
        <v>31</v>
      </c>
      <c r="D10" s="5"/>
      <c r="E10" s="5"/>
      <c r="F10" s="13" t="s">
        <v>32</v>
      </c>
      <c r="G10" s="5"/>
      <c r="H10" s="42" t="s">
        <v>33</v>
      </c>
      <c r="I10" s="13" t="s">
        <v>25</v>
      </c>
      <c r="J10" s="53"/>
      <c r="K10" s="2">
        <v>6</v>
      </c>
      <c r="L10" s="2" t="str">
        <f t="shared" si="0"/>
        <v>Tigers</v>
      </c>
    </row>
    <row r="11" spans="1:12" ht="12.75">
      <c r="A11" s="7" t="s">
        <v>34</v>
      </c>
      <c r="B11" s="5"/>
      <c r="C11" s="12" t="s">
        <v>35</v>
      </c>
      <c r="D11" s="5"/>
      <c r="E11" s="5"/>
      <c r="F11" s="13" t="s">
        <v>36</v>
      </c>
      <c r="G11" s="5"/>
      <c r="H11" s="42" t="s">
        <v>47</v>
      </c>
      <c r="I11" s="13" t="s">
        <v>15</v>
      </c>
      <c r="J11" s="53"/>
      <c r="K11" s="2">
        <v>7</v>
      </c>
      <c r="L11" s="2" t="str">
        <f t="shared" si="0"/>
        <v>Micheal</v>
      </c>
    </row>
    <row r="12" spans="1:12" ht="12.75">
      <c r="A12" s="13"/>
      <c r="B12" s="5"/>
      <c r="C12" s="13"/>
      <c r="D12" s="5"/>
      <c r="E12" s="5"/>
      <c r="F12" s="13"/>
      <c r="G12" s="5"/>
      <c r="H12" s="42"/>
      <c r="I12" s="13"/>
      <c r="J12" s="53"/>
      <c r="K12" s="2">
        <v>8</v>
      </c>
      <c r="L12" s="2">
        <f t="shared" si="0"/>
        <v>0</v>
      </c>
    </row>
    <row r="13" spans="1:12" ht="12.75">
      <c r="A13" s="13"/>
      <c r="B13" s="5"/>
      <c r="C13" s="13"/>
      <c r="D13" s="5"/>
      <c r="E13" s="5"/>
      <c r="F13" s="13"/>
      <c r="G13" s="5"/>
      <c r="H13" s="42"/>
      <c r="I13" s="13"/>
      <c r="J13" s="53"/>
      <c r="K13" s="2">
        <v>9</v>
      </c>
      <c r="L13" s="2">
        <f t="shared" si="0"/>
        <v>0</v>
      </c>
    </row>
    <row r="14" spans="1:12" ht="13.5" thickBot="1">
      <c r="A14" s="14"/>
      <c r="B14" s="15"/>
      <c r="C14" s="14"/>
      <c r="D14" s="15"/>
      <c r="E14" s="15"/>
      <c r="F14" s="14"/>
      <c r="G14" s="15"/>
      <c r="H14" s="43"/>
      <c r="I14" s="14"/>
      <c r="J14" s="54"/>
      <c r="K14" s="2">
        <v>10</v>
      </c>
      <c r="L14" s="2">
        <f t="shared" si="0"/>
        <v>0</v>
      </c>
    </row>
    <row r="15" spans="1:12" ht="14.25" thickBot="1" thickTop="1">
      <c r="A15" s="35" t="s">
        <v>37</v>
      </c>
      <c r="B15" s="36"/>
      <c r="C15" s="37" t="s">
        <v>38</v>
      </c>
      <c r="D15" s="36"/>
      <c r="E15" s="36"/>
      <c r="F15" s="37" t="s">
        <v>39</v>
      </c>
      <c r="G15" s="36"/>
      <c r="H15" s="44" t="s">
        <v>40</v>
      </c>
      <c r="I15" s="36"/>
      <c r="J15" s="55" t="s">
        <v>41</v>
      </c>
      <c r="K15" s="2"/>
      <c r="L15" s="2"/>
    </row>
    <row r="16" spans="1:12" ht="12.75">
      <c r="A16" s="17"/>
      <c r="B16" s="18">
        <v>1</v>
      </c>
      <c r="C16" s="5" t="str">
        <f>VLOOKUP(B16,$K$5:$L$14,2)</f>
        <v>Warnbolt</v>
      </c>
      <c r="D16" s="5"/>
      <c r="E16" s="19">
        <v>6</v>
      </c>
      <c r="F16" s="5" t="str">
        <f>VLOOKUP(E16,$K$5:$L$14,2)</f>
        <v>Tigers</v>
      </c>
      <c r="G16" s="5"/>
      <c r="H16" s="45" t="s">
        <v>42</v>
      </c>
      <c r="I16" s="18"/>
      <c r="J16" s="56">
        <v>0.3333333333333333</v>
      </c>
      <c r="K16" s="2"/>
      <c r="L16" s="2"/>
    </row>
    <row r="17" spans="1:10" ht="12.75">
      <c r="A17" s="20">
        <v>37856</v>
      </c>
      <c r="B17" s="18">
        <v>2</v>
      </c>
      <c r="C17" s="5" t="str">
        <f>VLOOKUP(B17,$K$5:$L$14,2)</f>
        <v>TBA</v>
      </c>
      <c r="D17" s="5"/>
      <c r="E17" s="19">
        <v>5</v>
      </c>
      <c r="F17" s="5" t="str">
        <f>VLOOKUP(E17,$K$5:$L$14,2)</f>
        <v>Gilida</v>
      </c>
      <c r="G17" s="5"/>
      <c r="H17" s="45" t="s">
        <v>42</v>
      </c>
      <c r="I17" s="18"/>
      <c r="J17" s="57">
        <v>0.375</v>
      </c>
    </row>
    <row r="18" spans="1:10" ht="12.75">
      <c r="A18" s="21" t="s">
        <v>2</v>
      </c>
      <c r="B18" s="18">
        <v>3</v>
      </c>
      <c r="C18" s="5" t="str">
        <f>VLOOKUP(B18,$K$5:$L$14,2)</f>
        <v>Martinez</v>
      </c>
      <c r="D18" s="5"/>
      <c r="E18" s="19">
        <v>4</v>
      </c>
      <c r="F18" s="5" t="str">
        <f>VLOOKUP(E18,$K$5:$L$14,2)</f>
        <v>Flames</v>
      </c>
      <c r="G18" s="5"/>
      <c r="H18" s="45" t="s">
        <v>42</v>
      </c>
      <c r="I18" s="18"/>
      <c r="J18" s="57">
        <v>0.4166666666666667</v>
      </c>
    </row>
    <row r="19" spans="1:10" ht="12.75">
      <c r="A19" s="21"/>
      <c r="B19" s="18">
        <v>7</v>
      </c>
      <c r="C19" s="5" t="str">
        <f>VLOOKUP(B19,$K$5:$L$14,2)</f>
        <v>Micheal</v>
      </c>
      <c r="D19" s="5"/>
      <c r="E19" s="19"/>
      <c r="F19" s="16" t="s">
        <v>43</v>
      </c>
      <c r="G19" s="5"/>
      <c r="H19" s="45"/>
      <c r="I19" s="18"/>
      <c r="J19" s="57"/>
    </row>
    <row r="20" spans="1:10" ht="13.5" thickBot="1">
      <c r="A20" s="29"/>
      <c r="B20" s="30"/>
      <c r="C20" s="31"/>
      <c r="D20" s="31"/>
      <c r="E20" s="32"/>
      <c r="F20" s="31"/>
      <c r="G20" s="31"/>
      <c r="H20" s="46"/>
      <c r="I20" s="30"/>
      <c r="J20" s="58"/>
    </row>
    <row r="21" spans="1:10" ht="12.75">
      <c r="A21" s="17"/>
      <c r="B21" s="18">
        <v>4</v>
      </c>
      <c r="C21" s="2" t="str">
        <f>VLOOKUP(B21,$K$5:$L$14,2)</f>
        <v>Flames</v>
      </c>
      <c r="D21" s="2"/>
      <c r="E21" s="22">
        <v>2</v>
      </c>
      <c r="F21" s="2" t="str">
        <f>VLOOKUP(E21,$K$5:$L$14,2)</f>
        <v>TBA</v>
      </c>
      <c r="G21" s="2"/>
      <c r="H21" s="47" t="s">
        <v>44</v>
      </c>
      <c r="I21" s="3"/>
      <c r="J21" s="59">
        <v>0.3854166666666667</v>
      </c>
    </row>
    <row r="22" spans="1:10" ht="12.75">
      <c r="A22" s="20">
        <v>37870</v>
      </c>
      <c r="B22" s="23">
        <v>5</v>
      </c>
      <c r="C22" s="9" t="str">
        <f>VLOOKUP(B22,$K$5:$L$14,2)</f>
        <v>Gilida</v>
      </c>
      <c r="D22" s="9"/>
      <c r="E22" s="23">
        <v>1</v>
      </c>
      <c r="F22" s="9" t="str">
        <f>VLOOKUP(E22,$K$5:$L$14,2)</f>
        <v>Warnbolt</v>
      </c>
      <c r="G22" s="24"/>
      <c r="H22" s="48" t="s">
        <v>44</v>
      </c>
      <c r="I22" s="25"/>
      <c r="J22" s="56">
        <v>0.4375</v>
      </c>
    </row>
    <row r="23" spans="1:10" ht="12.75">
      <c r="A23" s="21" t="s">
        <v>2</v>
      </c>
      <c r="B23" s="19">
        <v>6</v>
      </c>
      <c r="C23" s="5" t="str">
        <f>VLOOKUP(B23,$K$5:$L$14,2)</f>
        <v>Tigers</v>
      </c>
      <c r="D23" s="5"/>
      <c r="E23" s="19">
        <v>7</v>
      </c>
      <c r="F23" s="5" t="str">
        <f>VLOOKUP(E23,$K$5:$L$14,2)</f>
        <v>Micheal</v>
      </c>
      <c r="G23" s="11"/>
      <c r="H23" s="45" t="s">
        <v>44</v>
      </c>
      <c r="I23" s="18"/>
      <c r="J23" s="57">
        <v>0.4895833333333333</v>
      </c>
    </row>
    <row r="24" spans="1:10" ht="12.75">
      <c r="A24" s="21"/>
      <c r="B24" s="19">
        <v>3</v>
      </c>
      <c r="C24" s="5" t="str">
        <f>VLOOKUP(B24,$K$5:$L$14,2)</f>
        <v>Martinez</v>
      </c>
      <c r="D24" s="5"/>
      <c r="E24" s="19"/>
      <c r="F24" s="16" t="s">
        <v>43</v>
      </c>
      <c r="G24" s="11"/>
      <c r="H24" s="45"/>
      <c r="I24" s="18"/>
      <c r="J24" s="57"/>
    </row>
    <row r="25" spans="1:10" ht="13.5" thickBot="1">
      <c r="A25" s="29"/>
      <c r="B25" s="32"/>
      <c r="C25" s="31"/>
      <c r="D25" s="31"/>
      <c r="E25" s="32"/>
      <c r="F25" s="31"/>
      <c r="G25" s="33"/>
      <c r="H25" s="46"/>
      <c r="I25" s="30"/>
      <c r="J25" s="58"/>
    </row>
    <row r="26" spans="1:10" ht="12.75">
      <c r="A26" s="26"/>
      <c r="B26" s="19">
        <v>2</v>
      </c>
      <c r="C26" s="2" t="str">
        <f>VLOOKUP(B26,$K$5:$L$14,2)</f>
        <v>TBA</v>
      </c>
      <c r="D26" s="2"/>
      <c r="E26" s="22">
        <v>7</v>
      </c>
      <c r="F26" s="2" t="str">
        <f>VLOOKUP(E26,$K$5:$L$14,2)</f>
        <v>Micheal</v>
      </c>
      <c r="G26" s="2"/>
      <c r="H26" s="47" t="s">
        <v>42</v>
      </c>
      <c r="I26" s="3"/>
      <c r="J26" s="59">
        <v>0.375</v>
      </c>
    </row>
    <row r="27" spans="1:10" ht="12.75">
      <c r="A27" s="20">
        <v>37877</v>
      </c>
      <c r="B27" s="23">
        <v>3</v>
      </c>
      <c r="C27" s="9" t="str">
        <f>VLOOKUP(B27,$K$5:$L$14,2)</f>
        <v>Martinez</v>
      </c>
      <c r="D27" s="9"/>
      <c r="E27" s="23">
        <v>6</v>
      </c>
      <c r="F27" s="9" t="str">
        <f>VLOOKUP(E27,$K$5:$L$14,2)</f>
        <v>Tigers</v>
      </c>
      <c r="G27" s="24"/>
      <c r="H27" s="48" t="s">
        <v>42</v>
      </c>
      <c r="I27" s="25"/>
      <c r="J27" s="56">
        <v>0.4166666666666667</v>
      </c>
    </row>
    <row r="28" spans="1:10" ht="12.75">
      <c r="A28" s="21"/>
      <c r="B28" s="19">
        <v>4</v>
      </c>
      <c r="C28" s="5" t="str">
        <f>VLOOKUP(B28,$K$5:$L$14,2)</f>
        <v>Flames</v>
      </c>
      <c r="D28" s="5"/>
      <c r="E28" s="19">
        <v>5</v>
      </c>
      <c r="F28" s="5" t="str">
        <f>VLOOKUP(E28,$K$5:$L$14,2)</f>
        <v>Gilida</v>
      </c>
      <c r="G28" s="11"/>
      <c r="H28" s="45" t="s">
        <v>44</v>
      </c>
      <c r="I28" s="18"/>
      <c r="J28" s="57">
        <v>0.3854166666666667</v>
      </c>
    </row>
    <row r="29" spans="1:10" ht="12.75">
      <c r="A29" s="21"/>
      <c r="B29" s="19">
        <v>1</v>
      </c>
      <c r="C29" s="5" t="str">
        <f>VLOOKUP(B29,$K$5:$L$14,2)</f>
        <v>Warnbolt</v>
      </c>
      <c r="D29" s="5"/>
      <c r="E29" s="19"/>
      <c r="F29" s="16" t="s">
        <v>43</v>
      </c>
      <c r="G29" s="11"/>
      <c r="H29" s="45"/>
      <c r="I29" s="18"/>
      <c r="J29" s="57"/>
    </row>
    <row r="30" spans="1:10" ht="13.5" thickBot="1">
      <c r="A30" s="29"/>
      <c r="B30" s="32"/>
      <c r="C30" s="31"/>
      <c r="D30" s="31"/>
      <c r="E30" s="32"/>
      <c r="F30" s="31"/>
      <c r="G30" s="33"/>
      <c r="H30" s="46"/>
      <c r="I30" s="30"/>
      <c r="J30" s="58"/>
    </row>
    <row r="31" spans="1:10" ht="12.75">
      <c r="A31" s="26"/>
      <c r="B31" s="19">
        <v>5</v>
      </c>
      <c r="C31" s="2" t="str">
        <f>VLOOKUP(B31,$K$5:$L$14,2)</f>
        <v>Gilida</v>
      </c>
      <c r="D31" s="2"/>
      <c r="E31" s="22">
        <v>3</v>
      </c>
      <c r="F31" s="2" t="str">
        <f>VLOOKUP(E31,$K$5:$L$14,2)</f>
        <v>Martinez</v>
      </c>
      <c r="G31" s="2"/>
      <c r="H31" s="47" t="s">
        <v>44</v>
      </c>
      <c r="I31" s="3"/>
      <c r="J31" s="59">
        <v>0.3854166666666667</v>
      </c>
    </row>
    <row r="32" spans="1:10" ht="12.75">
      <c r="A32" s="20">
        <v>37884</v>
      </c>
      <c r="B32" s="23">
        <v>6</v>
      </c>
      <c r="C32" s="9" t="str">
        <f>VLOOKUP(B32,$K$5:$L$14,2)</f>
        <v>Tigers</v>
      </c>
      <c r="D32" s="24"/>
      <c r="E32" s="23">
        <v>2</v>
      </c>
      <c r="F32" s="9" t="str">
        <f>VLOOKUP(E32,$K$5:$L$14,2)</f>
        <v>TBA</v>
      </c>
      <c r="G32" s="24"/>
      <c r="H32" s="48" t="s">
        <v>44</v>
      </c>
      <c r="I32" s="27"/>
      <c r="J32" s="56">
        <v>0.4375</v>
      </c>
    </row>
    <row r="33" spans="1:10" ht="12.75">
      <c r="A33" s="21"/>
      <c r="B33" s="19">
        <v>7</v>
      </c>
      <c r="C33" s="5" t="str">
        <f>VLOOKUP(B33,$K$5:$L$14,2)</f>
        <v>Micheal</v>
      </c>
      <c r="D33" s="11"/>
      <c r="E33" s="19">
        <v>1</v>
      </c>
      <c r="F33" s="5" t="str">
        <f>VLOOKUP(E33,$K$5:$L$14,2)</f>
        <v>Warnbolt</v>
      </c>
      <c r="G33" s="11"/>
      <c r="H33" s="45" t="s">
        <v>42</v>
      </c>
      <c r="I33" s="28"/>
      <c r="J33" s="57">
        <v>0.375</v>
      </c>
    </row>
    <row r="34" spans="1:10" ht="12.75">
      <c r="A34" s="21"/>
      <c r="B34" s="19">
        <v>4</v>
      </c>
      <c r="C34" s="5" t="str">
        <f>VLOOKUP(B34,$K$5:$L$14,2)</f>
        <v>Flames</v>
      </c>
      <c r="D34" s="11"/>
      <c r="E34" s="19"/>
      <c r="F34" s="16" t="s">
        <v>43</v>
      </c>
      <c r="G34" s="11"/>
      <c r="H34" s="45"/>
      <c r="I34" s="28"/>
      <c r="J34" s="57"/>
    </row>
    <row r="35" spans="1:10" ht="13.5" thickBot="1">
      <c r="A35" s="29"/>
      <c r="B35" s="32"/>
      <c r="C35" s="31"/>
      <c r="D35" s="33"/>
      <c r="E35" s="32"/>
      <c r="F35" s="31"/>
      <c r="G35" s="33"/>
      <c r="H35" s="46"/>
      <c r="I35" s="34"/>
      <c r="J35" s="58"/>
    </row>
    <row r="36" spans="1:10" ht="12.75">
      <c r="A36" s="26"/>
      <c r="B36" s="19">
        <v>3</v>
      </c>
      <c r="C36" s="2" t="str">
        <f>VLOOKUP(B36,$K$5:$L$14,2)</f>
        <v>Martinez</v>
      </c>
      <c r="D36" s="2"/>
      <c r="E36" s="22">
        <v>1</v>
      </c>
      <c r="F36" s="2" t="str">
        <f>VLOOKUP(E36,$K$5:$L$14,2)</f>
        <v>Warnbolt</v>
      </c>
      <c r="G36" s="2"/>
      <c r="H36" s="47" t="s">
        <v>42</v>
      </c>
      <c r="I36" s="3"/>
      <c r="J36" s="59">
        <v>0.4166666666666667</v>
      </c>
    </row>
    <row r="37" spans="1:10" ht="12.75">
      <c r="A37" s="20">
        <v>37891</v>
      </c>
      <c r="B37" s="23">
        <v>4</v>
      </c>
      <c r="C37" s="9" t="str">
        <f>VLOOKUP(B37,$K$5:$L$14,2)</f>
        <v>Flames</v>
      </c>
      <c r="D37" s="9"/>
      <c r="E37" s="23">
        <v>7</v>
      </c>
      <c r="F37" s="9" t="str">
        <f>VLOOKUP(E37,$K$5:$L$14,2)</f>
        <v>Micheal</v>
      </c>
      <c r="G37" s="24"/>
      <c r="H37" s="48" t="s">
        <v>44</v>
      </c>
      <c r="I37" s="25"/>
      <c r="J37" s="56">
        <v>0.3854166666666667</v>
      </c>
    </row>
    <row r="38" spans="1:10" ht="12.75">
      <c r="A38" s="21"/>
      <c r="B38" s="19">
        <v>5</v>
      </c>
      <c r="C38" s="5" t="str">
        <f>VLOOKUP(B38,$K$5:$L$14,2)</f>
        <v>Gilida</v>
      </c>
      <c r="D38" s="5"/>
      <c r="E38" s="19">
        <v>6</v>
      </c>
      <c r="F38" s="5" t="str">
        <f>VLOOKUP(E38,$K$5:$L$14,2)</f>
        <v>Tigers</v>
      </c>
      <c r="G38" s="11"/>
      <c r="H38" s="45" t="s">
        <v>44</v>
      </c>
      <c r="I38" s="18"/>
      <c r="J38" s="57">
        <v>0.4375</v>
      </c>
    </row>
    <row r="39" spans="1:10" ht="12.75">
      <c r="A39" s="21"/>
      <c r="B39" s="19">
        <v>2</v>
      </c>
      <c r="C39" s="5" t="str">
        <f>VLOOKUP(B39,$K$5:$L$14,2)</f>
        <v>TBA</v>
      </c>
      <c r="D39" s="5"/>
      <c r="E39" s="19"/>
      <c r="F39" s="16" t="s">
        <v>43</v>
      </c>
      <c r="G39" s="11"/>
      <c r="H39" s="45"/>
      <c r="I39" s="18"/>
      <c r="J39" s="57"/>
    </row>
    <row r="40" spans="1:10" ht="13.5" thickBot="1">
      <c r="A40" s="29"/>
      <c r="B40" s="32"/>
      <c r="C40" s="31"/>
      <c r="D40" s="31"/>
      <c r="E40" s="32"/>
      <c r="F40" s="31"/>
      <c r="G40" s="33"/>
      <c r="H40" s="46"/>
      <c r="I40" s="30"/>
      <c r="J40" s="58"/>
    </row>
    <row r="41" spans="1:10" ht="12.75">
      <c r="A41" s="26"/>
      <c r="B41" s="19">
        <v>6</v>
      </c>
      <c r="C41" s="2" t="str">
        <f>VLOOKUP(B41,$K$5:$L$14,2)</f>
        <v>Tigers</v>
      </c>
      <c r="D41" s="2"/>
      <c r="E41" s="22">
        <v>4</v>
      </c>
      <c r="F41" s="2" t="str">
        <f>VLOOKUP(E41,$K$5:$L$14,2)</f>
        <v>Flames</v>
      </c>
      <c r="G41" s="2"/>
      <c r="H41" s="47" t="s">
        <v>44</v>
      </c>
      <c r="I41" s="3"/>
      <c r="J41" s="59">
        <v>0.3854166666666667</v>
      </c>
    </row>
    <row r="42" spans="1:10" ht="12.75">
      <c r="A42" s="20">
        <v>37905</v>
      </c>
      <c r="B42" s="23">
        <v>7</v>
      </c>
      <c r="C42" s="9" t="str">
        <f>VLOOKUP(B42,$K$5:$L$14,2)</f>
        <v>Micheal</v>
      </c>
      <c r="D42" s="9"/>
      <c r="E42" s="23">
        <v>3</v>
      </c>
      <c r="F42" s="9" t="str">
        <f>VLOOKUP(E42,$K$5:$L$14,2)</f>
        <v>Martinez</v>
      </c>
      <c r="G42" s="24"/>
      <c r="H42" s="48" t="s">
        <v>45</v>
      </c>
      <c r="I42" s="25"/>
      <c r="J42" s="56">
        <v>0.4166666666666667</v>
      </c>
    </row>
    <row r="43" spans="1:10" ht="12.75">
      <c r="A43" s="21"/>
      <c r="B43" s="19">
        <v>1</v>
      </c>
      <c r="C43" s="5" t="str">
        <f>VLOOKUP(B43,$K$5:$L$14,2)</f>
        <v>Warnbolt</v>
      </c>
      <c r="D43" s="5"/>
      <c r="E43" s="19">
        <v>2</v>
      </c>
      <c r="F43" s="5" t="str">
        <f>VLOOKUP(E43,$K$5:$L$14,2)</f>
        <v>TBA</v>
      </c>
      <c r="G43" s="11"/>
      <c r="H43" s="45" t="s">
        <v>45</v>
      </c>
      <c r="I43" s="18"/>
      <c r="J43" s="57">
        <v>0.4583333333333333</v>
      </c>
    </row>
    <row r="44" spans="1:10" ht="12.75">
      <c r="A44" s="21"/>
      <c r="B44" s="19">
        <v>5</v>
      </c>
      <c r="C44" s="5" t="str">
        <f>VLOOKUP(B44,$K$5:$L$14,2)</f>
        <v>Gilida</v>
      </c>
      <c r="D44" s="5"/>
      <c r="E44" s="19"/>
      <c r="F44" s="16" t="s">
        <v>43</v>
      </c>
      <c r="G44" s="11"/>
      <c r="H44" s="45"/>
      <c r="I44" s="18"/>
      <c r="J44" s="57"/>
    </row>
    <row r="45" spans="1:10" ht="13.5" thickBot="1">
      <c r="A45" s="29"/>
      <c r="B45" s="32"/>
      <c r="C45" s="31"/>
      <c r="D45" s="31"/>
      <c r="E45" s="32"/>
      <c r="F45" s="31"/>
      <c r="G45" s="33"/>
      <c r="H45" s="46"/>
      <c r="I45" s="30"/>
      <c r="J45" s="58"/>
    </row>
    <row r="46" spans="1:10" ht="12.75">
      <c r="A46" s="26"/>
      <c r="B46" s="19">
        <v>7</v>
      </c>
      <c r="C46" s="2" t="str">
        <f>VLOOKUP(B46,$K$5:$L$14,2)</f>
        <v>Micheal</v>
      </c>
      <c r="D46" s="2"/>
      <c r="E46" s="22">
        <v>5</v>
      </c>
      <c r="F46" s="2" t="str">
        <f>VLOOKUP(E46,$K$5:$L$14,2)</f>
        <v>Gilida</v>
      </c>
      <c r="G46" s="2"/>
      <c r="H46" s="47" t="s">
        <v>42</v>
      </c>
      <c r="I46" s="3"/>
      <c r="J46" s="59">
        <v>0.4166666666666667</v>
      </c>
    </row>
    <row r="47" spans="1:10" ht="12.75">
      <c r="A47" s="20">
        <v>37912</v>
      </c>
      <c r="B47" s="23">
        <v>1</v>
      </c>
      <c r="C47" s="9" t="str">
        <f>VLOOKUP(B47,$K$5:$L$14,2)</f>
        <v>Warnbolt</v>
      </c>
      <c r="D47" s="9"/>
      <c r="E47" s="23">
        <v>4</v>
      </c>
      <c r="F47" s="9" t="str">
        <f>VLOOKUP(E47,$K$5:$L$14,2)</f>
        <v>Flames</v>
      </c>
      <c r="G47" s="24"/>
      <c r="H47" s="48" t="s">
        <v>42</v>
      </c>
      <c r="I47" s="25"/>
      <c r="J47" s="56">
        <v>0.4583333333333333</v>
      </c>
    </row>
    <row r="48" spans="1:10" ht="12.75">
      <c r="A48" s="21"/>
      <c r="B48" s="19">
        <v>2</v>
      </c>
      <c r="C48" s="5" t="str">
        <f>VLOOKUP(B48,$K$5:$L$14,2)</f>
        <v>TBA</v>
      </c>
      <c r="D48" s="5"/>
      <c r="E48" s="19">
        <v>3</v>
      </c>
      <c r="F48" s="5" t="str">
        <f>VLOOKUP(E48,$K$5:$L$14,2)</f>
        <v>Martinez</v>
      </c>
      <c r="G48" s="11"/>
      <c r="H48" s="45" t="s">
        <v>42</v>
      </c>
      <c r="I48" s="18"/>
      <c r="J48" s="57">
        <v>0.5</v>
      </c>
    </row>
    <row r="49" spans="1:10" ht="12.75">
      <c r="A49" s="21"/>
      <c r="B49" s="19">
        <v>6</v>
      </c>
      <c r="C49" s="5" t="str">
        <f>VLOOKUP(B49,$K$5:$L$14,2)</f>
        <v>Tigers</v>
      </c>
      <c r="D49" s="5"/>
      <c r="E49" s="19"/>
      <c r="F49" s="16" t="s">
        <v>43</v>
      </c>
      <c r="G49" s="11"/>
      <c r="H49" s="45"/>
      <c r="I49" s="18"/>
      <c r="J49" s="57"/>
    </row>
    <row r="50" spans="1:10" ht="13.5" thickBot="1">
      <c r="A50" s="29"/>
      <c r="B50" s="32"/>
      <c r="C50" s="31"/>
      <c r="D50" s="31"/>
      <c r="E50" s="32"/>
      <c r="F50" s="31"/>
      <c r="G50" s="33"/>
      <c r="H50" s="46"/>
      <c r="I50" s="30"/>
      <c r="J50" s="58"/>
    </row>
    <row r="51" spans="1:10" ht="12.75">
      <c r="A51" s="26"/>
      <c r="B51" s="19">
        <v>6</v>
      </c>
      <c r="C51" s="2" t="str">
        <f>VLOOKUP(B51,$K$5:$L$14,2)</f>
        <v>Tigers</v>
      </c>
      <c r="D51" s="2"/>
      <c r="E51" s="22">
        <v>1</v>
      </c>
      <c r="F51" s="2" t="str">
        <f>VLOOKUP(E51,$K$5:$L$14,2)</f>
        <v>Warnbolt</v>
      </c>
      <c r="G51" s="2"/>
      <c r="H51" s="47" t="s">
        <v>25</v>
      </c>
      <c r="I51" s="3"/>
      <c r="J51" s="59">
        <v>0.3854166666666667</v>
      </c>
    </row>
    <row r="52" spans="1:10" ht="12.75">
      <c r="A52" s="20">
        <v>37919</v>
      </c>
      <c r="B52" s="23">
        <v>5</v>
      </c>
      <c r="C52" s="9" t="str">
        <f>VLOOKUP(B52,$K$5:$L$14,2)</f>
        <v>Gilida</v>
      </c>
      <c r="D52" s="9"/>
      <c r="E52" s="23">
        <v>2</v>
      </c>
      <c r="F52" s="9" t="str">
        <f>VLOOKUP(E52,$K$5:$L$14,2)</f>
        <v>TBA</v>
      </c>
      <c r="G52" s="24"/>
      <c r="H52" s="48" t="s">
        <v>25</v>
      </c>
      <c r="I52" s="25"/>
      <c r="J52" s="56">
        <v>0.4375</v>
      </c>
    </row>
    <row r="53" spans="1:10" ht="12.75">
      <c r="A53" s="21"/>
      <c r="B53" s="19">
        <v>4</v>
      </c>
      <c r="C53" s="5" t="str">
        <f>VLOOKUP(B53,$K$5:$L$14,2)</f>
        <v>Flames</v>
      </c>
      <c r="D53" s="5"/>
      <c r="E53" s="19">
        <v>3</v>
      </c>
      <c r="F53" s="5" t="str">
        <f>VLOOKUP(E53,$K$5:$L$14,2)</f>
        <v>Martinez</v>
      </c>
      <c r="G53" s="11"/>
      <c r="H53" s="45" t="s">
        <v>25</v>
      </c>
      <c r="I53" s="18"/>
      <c r="J53" s="57">
        <v>0.4895833333333333</v>
      </c>
    </row>
    <row r="54" spans="1:10" ht="12.75">
      <c r="A54" s="21"/>
      <c r="B54" s="19">
        <v>7</v>
      </c>
      <c r="C54" s="5" t="str">
        <f>VLOOKUP(B54,$K$5:$L$14,2)</f>
        <v>Micheal</v>
      </c>
      <c r="D54" s="5"/>
      <c r="E54" s="19"/>
      <c r="F54" s="16" t="s">
        <v>43</v>
      </c>
      <c r="G54" s="11"/>
      <c r="H54" s="45"/>
      <c r="I54" s="18"/>
      <c r="J54" s="57"/>
    </row>
    <row r="55" spans="1:10" ht="13.5" thickBot="1">
      <c r="A55" s="29"/>
      <c r="B55" s="32"/>
      <c r="C55" s="31"/>
      <c r="D55" s="31"/>
      <c r="E55" s="32"/>
      <c r="F55" s="31"/>
      <c r="G55" s="33"/>
      <c r="H55" s="49"/>
      <c r="I55" s="31"/>
      <c r="J55" s="60"/>
    </row>
  </sheetData>
  <printOptions/>
  <pageMargins left="0.5" right="0.5" top="0.25" bottom="0.25" header="0.5" footer="0.5"/>
  <pageSetup orientation="portrait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CHERRY CREEK SOCCER ASSOC</dc:creator>
  <cp:keywords/>
  <dc:description/>
  <cp:lastModifiedBy>Riverside Soccer Club</cp:lastModifiedBy>
  <cp:lastPrinted>2003-08-14T01:54:02Z</cp:lastPrinted>
  <dcterms:created xsi:type="dcterms:W3CDTF">2003-08-14T01:55:47Z</dcterms:created>
  <dcterms:modified xsi:type="dcterms:W3CDTF">2003-08-14T03:03:36Z</dcterms:modified>
  <cp:category/>
  <cp:version/>
  <cp:contentType/>
  <cp:contentStatus/>
</cp:coreProperties>
</file>