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885" yWindow="3735" windowWidth="13065" windowHeight="5685" activeTab="0"/>
  </bookViews>
  <sheets>
    <sheet name="9_TEAM" sheetId="1" r:id="rId1"/>
  </sheets>
  <definedNames>
    <definedName name="_1">'9_TEAM'!$C$5</definedName>
    <definedName name="_2">'9_TEAM'!$C$19</definedName>
    <definedName name="_3">'9_TEAM'!$C$17</definedName>
    <definedName name="_4">'9_TEAM'!$C$18</definedName>
    <definedName name="_5">'9_TEAM'!$C$16</definedName>
    <definedName name="_6">'9_TEAM'!$F$16</definedName>
    <definedName name="_7">'9_TEAM'!$F$18</definedName>
    <definedName name="_8">'9_TEAM'!$F$17</definedName>
    <definedName name="O">'9_TEAM'!$H$16</definedName>
    <definedName name="_xlnm.Print_Area" localSheetId="0">'9_TEAM'!$A$1:$J$55</definedName>
    <definedName name="Print_Area_MI">'9_TEAM'!$A$1:$J$55</definedName>
  </definedNames>
  <calcPr fullCalcOnLoad="1"/>
</workbook>
</file>

<file path=xl/sharedStrings.xml><?xml version="1.0" encoding="utf-8"?>
<sst xmlns="http://schemas.openxmlformats.org/spreadsheetml/2006/main" count="103" uniqueCount="69">
  <si>
    <t>Fall 2003</t>
  </si>
  <si>
    <t xml:space="preserve">DIV:   </t>
  </si>
  <si>
    <t>U11 Girls Flight B</t>
  </si>
  <si>
    <t>#</t>
  </si>
  <si>
    <t>TEAM NAME</t>
  </si>
  <si>
    <t>COACH</t>
  </si>
  <si>
    <t>PHONE</t>
  </si>
  <si>
    <t>CLUB</t>
  </si>
  <si>
    <t>EMAIL</t>
  </si>
  <si>
    <t>1</t>
  </si>
  <si>
    <t>Bear Creek</t>
  </si>
  <si>
    <t>Joe Winter</t>
  </si>
  <si>
    <t>303 973 8754</t>
  </si>
  <si>
    <t>2</t>
  </si>
  <si>
    <t>DCSA-Oneill</t>
  </si>
  <si>
    <t>James Oneill</t>
  </si>
  <si>
    <t>303 346 0124</t>
  </si>
  <si>
    <t>DCSA</t>
  </si>
  <si>
    <t>3</t>
  </si>
  <si>
    <t>DCSA-Sawyer</t>
  </si>
  <si>
    <t>Sean Sawyer</t>
  </si>
  <si>
    <t>303 814 9163</t>
  </si>
  <si>
    <t>4</t>
  </si>
  <si>
    <t>Ladyhawks</t>
  </si>
  <si>
    <t>Stephen Presta</t>
  </si>
  <si>
    <t>303 797 8584</t>
  </si>
  <si>
    <t>Littleton</t>
  </si>
  <si>
    <t>5</t>
  </si>
  <si>
    <t>Flash</t>
  </si>
  <si>
    <t>Mike McConnell</t>
  </si>
  <si>
    <t>303 779 5248</t>
  </si>
  <si>
    <t>6</t>
  </si>
  <si>
    <t>DCSA-Arnold</t>
  </si>
  <si>
    <t>Dale Arnold</t>
  </si>
  <si>
    <t>303 791 9979</t>
  </si>
  <si>
    <t>7</t>
  </si>
  <si>
    <t>Butterflies</t>
  </si>
  <si>
    <t>Miguen Morris</t>
  </si>
  <si>
    <t>303 986 6703</t>
  </si>
  <si>
    <t>Englewood</t>
  </si>
  <si>
    <t>8</t>
  </si>
  <si>
    <t>DCSA-Sells</t>
  </si>
  <si>
    <t>Todd Sells</t>
  </si>
  <si>
    <t>303 932 6300</t>
  </si>
  <si>
    <t>9</t>
  </si>
  <si>
    <t>Centennial</t>
  </si>
  <si>
    <t>Keith Davis</t>
  </si>
  <si>
    <t>303 688 9815</t>
  </si>
  <si>
    <t>DATE</t>
  </si>
  <si>
    <t>HOME</t>
  </si>
  <si>
    <t>AWAY</t>
  </si>
  <si>
    <t>FIELD LOCATION</t>
  </si>
  <si>
    <t>TIME</t>
  </si>
  <si>
    <t>BYE</t>
  </si>
  <si>
    <t>jim@jobasements.com</t>
  </si>
  <si>
    <t>SSWYR@aol.com</t>
  </si>
  <si>
    <t>dale.l.arnold@lmco.com</t>
  </si>
  <si>
    <t>katsells@yahoo.com</t>
  </si>
  <si>
    <t>Kistler</t>
  </si>
  <si>
    <t>Marcy Park</t>
  </si>
  <si>
    <t>Heritage Park #5</t>
  </si>
  <si>
    <t>Heritage Park #7</t>
  </si>
  <si>
    <t>Schaefer Field 14</t>
  </si>
  <si>
    <t>BATES &amp;LOGAN PARK</t>
  </si>
  <si>
    <t>BATES &amp; LOGAN PARK</t>
  </si>
  <si>
    <t>Writers Vista</t>
  </si>
  <si>
    <t>Founders</t>
  </si>
  <si>
    <t>Founders 10</t>
  </si>
  <si>
    <t>Founders 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</si>
</sst>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_)"/>
    <numFmt numFmtId="166" formatCode="dd\-mmm_)"/>
  </numFmts>
  <fonts count="8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Helv"/>
      <family val="0"/>
    </font>
    <font>
      <u val="single"/>
      <sz val="10"/>
      <color indexed="12"/>
      <name val="Helv"/>
      <family val="0"/>
    </font>
    <font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 horizontal="left"/>
      <protection/>
    </xf>
    <xf numFmtId="164" fontId="5" fillId="0" borderId="9" xfId="0" applyFont="1" applyBorder="1" applyAlignment="1" applyProtection="1">
      <alignment/>
      <protection/>
    </xf>
    <xf numFmtId="164" fontId="5" fillId="0" borderId="9" xfId="0" applyFont="1" applyBorder="1" applyAlignment="1" applyProtection="1">
      <alignment horizontal="left"/>
      <protection/>
    </xf>
    <xf numFmtId="164" fontId="5" fillId="0" borderId="10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5" fillId="0" borderId="13" xfId="0" applyFont="1" applyBorder="1" applyAlignment="1" applyProtection="1">
      <alignment/>
      <protection/>
    </xf>
    <xf numFmtId="165" fontId="5" fillId="0" borderId="14" xfId="0" applyNumberFormat="1" applyFont="1" applyBorder="1" applyAlignment="1" applyProtection="1">
      <alignment/>
      <protection locked="0"/>
    </xf>
    <xf numFmtId="166" fontId="5" fillId="0" borderId="13" xfId="0" applyNumberFormat="1" applyFont="1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/>
    </xf>
    <xf numFmtId="164" fontId="5" fillId="0" borderId="16" xfId="0" applyFont="1" applyBorder="1" applyAlignment="1" applyProtection="1">
      <alignment/>
      <protection locked="0"/>
    </xf>
    <xf numFmtId="164" fontId="5" fillId="0" borderId="16" xfId="0" applyFont="1" applyBorder="1" applyAlignment="1" applyProtection="1">
      <alignment/>
      <protection/>
    </xf>
    <xf numFmtId="164" fontId="5" fillId="0" borderId="17" xfId="0" applyFont="1" applyBorder="1" applyAlignment="1" applyProtection="1">
      <alignment/>
      <protection locked="0"/>
    </xf>
    <xf numFmtId="164" fontId="5" fillId="0" borderId="16" xfId="0" applyFont="1" applyBorder="1" applyAlignment="1" applyProtection="1">
      <alignment horizontal="center"/>
      <protection/>
    </xf>
    <xf numFmtId="165" fontId="5" fillId="0" borderId="15" xfId="0" applyNumberFormat="1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 locked="0"/>
    </xf>
    <xf numFmtId="165" fontId="5" fillId="0" borderId="13" xfId="0" applyNumberFormat="1" applyFont="1" applyBorder="1" applyAlignment="1" applyProtection="1">
      <alignment/>
      <protection locked="0"/>
    </xf>
    <xf numFmtId="164" fontId="5" fillId="0" borderId="18" xfId="0" applyFont="1" applyBorder="1" applyAlignment="1" applyProtection="1">
      <alignment/>
      <protection locked="0"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/>
    </xf>
    <xf numFmtId="164" fontId="5" fillId="0" borderId="17" xfId="0" applyFont="1" applyBorder="1" applyAlignment="1" applyProtection="1">
      <alignment/>
      <protection/>
    </xf>
    <xf numFmtId="165" fontId="5" fillId="0" borderId="15" xfId="0" applyNumberFormat="1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0" borderId="24" xfId="0" applyFont="1" applyBorder="1" applyAlignment="1" applyProtection="1">
      <alignment horizontal="left"/>
      <protection/>
    </xf>
    <xf numFmtId="164" fontId="5" fillId="0" borderId="25" xfId="0" applyFont="1" applyBorder="1" applyAlignment="1" applyProtection="1">
      <alignment/>
      <protection/>
    </xf>
    <xf numFmtId="164" fontId="5" fillId="0" borderId="24" xfId="0" applyFont="1" applyBorder="1" applyAlignment="1" applyProtection="1">
      <alignment/>
      <protection/>
    </xf>
    <xf numFmtId="164" fontId="5" fillId="0" borderId="26" xfId="0" applyFont="1" applyBorder="1" applyAlignment="1" applyProtection="1">
      <alignment horizontal="left"/>
      <protection/>
    </xf>
    <xf numFmtId="164" fontId="6" fillId="0" borderId="22" xfId="19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19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8" fontId="0" fillId="0" borderId="14" xfId="0" applyNumberFormat="1" applyFont="1" applyBorder="1" applyAlignment="1" applyProtection="1">
      <alignment/>
      <protection locked="0"/>
    </xf>
    <xf numFmtId="164" fontId="0" fillId="0" borderId="17" xfId="0" applyFont="1" applyBorder="1" applyAlignment="1" applyProtection="1">
      <alignment/>
      <protection locked="0"/>
    </xf>
    <xf numFmtId="164" fontId="0" fillId="0" borderId="16" xfId="0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8" fontId="0" fillId="0" borderId="13" xfId="0" applyNumberFormat="1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8" fontId="0" fillId="0" borderId="12" xfId="0" applyNumberFormat="1" applyFont="1" applyBorder="1" applyAlignment="1" applyProtection="1">
      <alignment/>
      <protection locked="0"/>
    </xf>
    <xf numFmtId="164" fontId="7" fillId="0" borderId="3" xfId="0" applyFont="1" applyBorder="1" applyAlignment="1" applyProtection="1">
      <alignment/>
      <protection locked="0"/>
    </xf>
    <xf numFmtId="164" fontId="7" fillId="0" borderId="5" xfId="0" applyFont="1" applyBorder="1" applyAlignment="1" applyProtection="1">
      <alignment/>
      <protection locked="0"/>
    </xf>
    <xf numFmtId="165" fontId="7" fillId="0" borderId="14" xfId="0" applyNumberFormat="1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 locked="0"/>
    </xf>
    <xf numFmtId="164" fontId="7" fillId="0" borderId="4" xfId="0" applyFont="1" applyBorder="1" applyAlignment="1" applyProtection="1">
      <alignment/>
      <protection locked="0"/>
    </xf>
    <xf numFmtId="165" fontId="7" fillId="0" borderId="12" xfId="0" applyNumberFormat="1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0" borderId="16" xfId="0" applyFont="1" applyBorder="1" applyAlignment="1" applyProtection="1">
      <alignment/>
      <protection/>
    </xf>
    <xf numFmtId="164" fontId="0" fillId="0" borderId="16" xfId="0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19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m@jobasements.com" TargetMode="External" /><Relationship Id="rId2" Type="http://schemas.openxmlformats.org/officeDocument/2006/relationships/hyperlink" Target="mailto:SSWYR@aol.com" TargetMode="External" /><Relationship Id="rId3" Type="http://schemas.openxmlformats.org/officeDocument/2006/relationships/hyperlink" Target="mailto:dale.l.arnold@lmco.com" TargetMode="External" /><Relationship Id="rId4" Type="http://schemas.openxmlformats.org/officeDocument/2006/relationships/hyperlink" Target="mailto:katsells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5"/>
  <sheetViews>
    <sheetView showGridLines="0" tabSelected="1" workbookViewId="0" topLeftCell="A1">
      <selection activeCell="C3" sqref="C3"/>
    </sheetView>
  </sheetViews>
  <sheetFormatPr defaultColWidth="9.7109375" defaultRowHeight="12.75"/>
  <cols>
    <col min="1" max="1" width="7.7109375" style="3" customWidth="1"/>
    <col min="2" max="2" width="3.7109375" style="3" customWidth="1"/>
    <col min="3" max="3" width="11.7109375" style="3" customWidth="1"/>
    <col min="4" max="4" width="6.7109375" style="3" customWidth="1"/>
    <col min="5" max="5" width="3.7109375" style="3" customWidth="1"/>
    <col min="6" max="6" width="11.7109375" style="3" customWidth="1"/>
    <col min="7" max="7" width="6.7109375" style="3" customWidth="1"/>
    <col min="8" max="8" width="13.7109375" style="3" customWidth="1"/>
    <col min="9" max="9" width="12.7109375" style="3" customWidth="1"/>
    <col min="10" max="10" width="19.7109375" style="3" customWidth="1"/>
    <col min="11" max="16384" width="9.710937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4" t="s">
        <v>1</v>
      </c>
      <c r="F2" s="2" t="s">
        <v>2</v>
      </c>
      <c r="G2" s="2"/>
      <c r="H2" s="1"/>
      <c r="I2" s="2"/>
      <c r="J2" s="2"/>
      <c r="K2" s="2"/>
      <c r="L2" s="2"/>
    </row>
    <row r="3" spans="1:12" ht="12.75">
      <c r="A3" s="2"/>
      <c r="B3" s="2"/>
      <c r="C3" s="2"/>
      <c r="D3" s="2"/>
      <c r="E3" s="5"/>
      <c r="F3" s="2"/>
      <c r="G3" s="2"/>
      <c r="H3" s="2"/>
      <c r="I3" s="2"/>
      <c r="J3" s="2"/>
      <c r="K3" s="2"/>
      <c r="L3" s="2"/>
    </row>
    <row r="4" spans="1:12" ht="12.75">
      <c r="A4" s="6" t="s">
        <v>3</v>
      </c>
      <c r="B4" s="7"/>
      <c r="C4" s="8" t="s">
        <v>4</v>
      </c>
      <c r="D4" s="2"/>
      <c r="E4" s="2"/>
      <c r="F4" s="8" t="s">
        <v>5</v>
      </c>
      <c r="G4" s="2"/>
      <c r="H4" s="8" t="s">
        <v>6</v>
      </c>
      <c r="I4" s="8" t="s">
        <v>7</v>
      </c>
      <c r="J4" s="42" t="s">
        <v>8</v>
      </c>
      <c r="K4" s="2"/>
      <c r="L4" s="2"/>
    </row>
    <row r="5" spans="1:12" ht="12.75">
      <c r="A5" s="9" t="s">
        <v>9</v>
      </c>
      <c r="B5" s="7"/>
      <c r="C5" s="45" t="s">
        <v>10</v>
      </c>
      <c r="D5" s="46"/>
      <c r="E5" s="46"/>
      <c r="F5" s="47" t="s">
        <v>11</v>
      </c>
      <c r="G5" s="46"/>
      <c r="H5" s="47" t="s">
        <v>12</v>
      </c>
      <c r="I5" s="48" t="s">
        <v>10</v>
      </c>
      <c r="J5" s="43"/>
      <c r="K5" s="2">
        <v>1</v>
      </c>
      <c r="L5" s="2" t="str">
        <f>_1</f>
        <v>Bear Creek</v>
      </c>
    </row>
    <row r="6" spans="1:12" ht="12.75">
      <c r="A6" s="9" t="s">
        <v>13</v>
      </c>
      <c r="B6" s="7"/>
      <c r="C6" s="12" t="s">
        <v>14</v>
      </c>
      <c r="D6" s="7"/>
      <c r="E6" s="7"/>
      <c r="F6" s="13" t="s">
        <v>15</v>
      </c>
      <c r="G6" s="7"/>
      <c r="H6" s="13" t="s">
        <v>16</v>
      </c>
      <c r="I6" s="13" t="s">
        <v>17</v>
      </c>
      <c r="J6" s="49" t="s">
        <v>54</v>
      </c>
      <c r="K6" s="2">
        <v>2</v>
      </c>
      <c r="L6" s="2" t="str">
        <f aca="true" t="shared" si="0" ref="L6:L13">C6</f>
        <v>DCSA-Oneill</v>
      </c>
    </row>
    <row r="7" spans="1:12" ht="12.75">
      <c r="A7" s="9" t="s">
        <v>18</v>
      </c>
      <c r="B7" s="7"/>
      <c r="C7" s="12" t="s">
        <v>19</v>
      </c>
      <c r="D7" s="7"/>
      <c r="E7" s="7"/>
      <c r="F7" s="13" t="s">
        <v>20</v>
      </c>
      <c r="G7" s="7"/>
      <c r="H7" s="13" t="s">
        <v>21</v>
      </c>
      <c r="I7" s="13" t="s">
        <v>17</v>
      </c>
      <c r="J7" s="49" t="s">
        <v>55</v>
      </c>
      <c r="K7" s="2">
        <v>3</v>
      </c>
      <c r="L7" s="2" t="str">
        <f t="shared" si="0"/>
        <v>DCSA-Sawyer</v>
      </c>
    </row>
    <row r="8" spans="1:12" ht="12.75">
      <c r="A8" s="9" t="s">
        <v>22</v>
      </c>
      <c r="B8" s="7"/>
      <c r="C8" s="12" t="s">
        <v>23</v>
      </c>
      <c r="D8" s="7"/>
      <c r="E8" s="7"/>
      <c r="F8" s="13" t="s">
        <v>24</v>
      </c>
      <c r="G8" s="7"/>
      <c r="H8" s="13" t="s">
        <v>25</v>
      </c>
      <c r="I8" s="13" t="s">
        <v>26</v>
      </c>
      <c r="J8" s="43"/>
      <c r="K8" s="2">
        <v>4</v>
      </c>
      <c r="L8" s="2" t="str">
        <f t="shared" si="0"/>
        <v>Ladyhawks</v>
      </c>
    </row>
    <row r="9" spans="1:12" ht="12.75">
      <c r="A9" s="9" t="s">
        <v>27</v>
      </c>
      <c r="B9" s="7"/>
      <c r="C9" s="12" t="s">
        <v>28</v>
      </c>
      <c r="D9" s="7"/>
      <c r="E9" s="7"/>
      <c r="F9" s="13" t="s">
        <v>29</v>
      </c>
      <c r="G9" s="7"/>
      <c r="H9" s="13" t="s">
        <v>30</v>
      </c>
      <c r="I9" s="13" t="s">
        <v>26</v>
      </c>
      <c r="J9" s="43"/>
      <c r="K9" s="2">
        <v>5</v>
      </c>
      <c r="L9" s="2" t="str">
        <f t="shared" si="0"/>
        <v>Flash</v>
      </c>
    </row>
    <row r="10" spans="1:12" ht="12.75">
      <c r="A10" s="9" t="s">
        <v>31</v>
      </c>
      <c r="B10" s="7"/>
      <c r="C10" s="12" t="s">
        <v>32</v>
      </c>
      <c r="D10" s="7"/>
      <c r="E10" s="7"/>
      <c r="F10" s="13" t="s">
        <v>33</v>
      </c>
      <c r="G10" s="7"/>
      <c r="H10" s="13" t="s">
        <v>34</v>
      </c>
      <c r="I10" s="13" t="s">
        <v>17</v>
      </c>
      <c r="J10" s="49" t="s">
        <v>56</v>
      </c>
      <c r="K10" s="2">
        <v>6</v>
      </c>
      <c r="L10" s="2" t="str">
        <f t="shared" si="0"/>
        <v>DCSA-Arnold</v>
      </c>
    </row>
    <row r="11" spans="1:12" ht="12.75">
      <c r="A11" s="9" t="s">
        <v>35</v>
      </c>
      <c r="B11" s="7"/>
      <c r="C11" s="12" t="s">
        <v>36</v>
      </c>
      <c r="D11" s="7"/>
      <c r="E11" s="7"/>
      <c r="F11" s="13" t="s">
        <v>37</v>
      </c>
      <c r="G11" s="7"/>
      <c r="H11" s="13" t="s">
        <v>38</v>
      </c>
      <c r="I11" s="13" t="s">
        <v>39</v>
      </c>
      <c r="J11" s="43"/>
      <c r="K11" s="2">
        <v>7</v>
      </c>
      <c r="L11" s="2" t="str">
        <f t="shared" si="0"/>
        <v>Butterflies</v>
      </c>
    </row>
    <row r="12" spans="1:12" ht="12.75">
      <c r="A12" s="9" t="s">
        <v>40</v>
      </c>
      <c r="B12" s="7"/>
      <c r="C12" s="14" t="s">
        <v>41</v>
      </c>
      <c r="D12" s="7"/>
      <c r="E12" s="7"/>
      <c r="F12" s="15" t="s">
        <v>42</v>
      </c>
      <c r="G12" s="7"/>
      <c r="H12" s="15" t="s">
        <v>43</v>
      </c>
      <c r="I12" s="13" t="s">
        <v>17</v>
      </c>
      <c r="J12" s="49" t="s">
        <v>57</v>
      </c>
      <c r="K12" s="2">
        <v>8</v>
      </c>
      <c r="L12" s="2" t="str">
        <f t="shared" si="0"/>
        <v>DCSA-Sells</v>
      </c>
    </row>
    <row r="13" spans="1:12" ht="12.75">
      <c r="A13" s="9" t="s">
        <v>44</v>
      </c>
      <c r="B13" s="7"/>
      <c r="C13" s="12" t="s">
        <v>45</v>
      </c>
      <c r="D13" s="7"/>
      <c r="E13" s="7"/>
      <c r="F13" s="13" t="s">
        <v>46</v>
      </c>
      <c r="G13" s="7"/>
      <c r="H13" s="13" t="s">
        <v>47</v>
      </c>
      <c r="I13" s="13" t="s">
        <v>45</v>
      </c>
      <c r="J13" s="43"/>
      <c r="K13" s="2">
        <v>9</v>
      </c>
      <c r="L13" s="2" t="str">
        <f t="shared" si="0"/>
        <v>Centennial</v>
      </c>
    </row>
    <row r="14" spans="1:12" ht="13.5" thickBot="1">
      <c r="A14" s="16"/>
      <c r="B14" s="17"/>
      <c r="C14" s="16"/>
      <c r="D14" s="17"/>
      <c r="E14" s="17"/>
      <c r="F14" s="16"/>
      <c r="G14" s="17"/>
      <c r="H14" s="16"/>
      <c r="I14" s="16"/>
      <c r="J14" s="44"/>
      <c r="K14" s="2"/>
      <c r="L14" s="2"/>
    </row>
    <row r="15" spans="1:12" ht="14.25" thickBot="1" thickTop="1">
      <c r="A15" s="18" t="s">
        <v>48</v>
      </c>
      <c r="B15" s="19"/>
      <c r="C15" s="20" t="s">
        <v>49</v>
      </c>
      <c r="D15" s="19"/>
      <c r="E15" s="19"/>
      <c r="F15" s="20" t="s">
        <v>50</v>
      </c>
      <c r="G15" s="19"/>
      <c r="H15" s="20" t="s">
        <v>51</v>
      </c>
      <c r="I15" s="19"/>
      <c r="J15" s="21" t="s">
        <v>52</v>
      </c>
      <c r="K15" s="2"/>
      <c r="L15" s="2"/>
    </row>
    <row r="16" spans="1:12" ht="12.75">
      <c r="A16" s="22"/>
      <c r="B16" s="23">
        <v>1</v>
      </c>
      <c r="C16" s="7" t="str">
        <f>_1</f>
        <v>Bear Creek</v>
      </c>
      <c r="D16" s="7"/>
      <c r="E16" s="15">
        <v>8</v>
      </c>
      <c r="F16" s="7" t="str">
        <f>VLOOKUP(E16,$K$5:$L$14,2)</f>
        <v>DCSA-Sells</v>
      </c>
      <c r="G16" s="7"/>
      <c r="H16" s="15" t="s">
        <v>62</v>
      </c>
      <c r="I16" s="23"/>
      <c r="J16" s="24">
        <v>0.4583333333333333</v>
      </c>
      <c r="K16" s="2"/>
      <c r="L16" s="2"/>
    </row>
    <row r="17" spans="1:10" ht="12.75">
      <c r="A17" s="25"/>
      <c r="B17" s="23">
        <v>2</v>
      </c>
      <c r="C17" s="7" t="str">
        <f aca="true" t="shared" si="1" ref="C17:C55">VLOOKUP(B17,$K$5:$L$14,2)</f>
        <v>DCSA-Oneill</v>
      </c>
      <c r="D17" s="7"/>
      <c r="E17" s="15">
        <v>7</v>
      </c>
      <c r="F17" s="7" t="str">
        <f>VLOOKUP(E17,$K$5:$L$14,2)</f>
        <v>Butterflies</v>
      </c>
      <c r="G17" s="7"/>
      <c r="H17" s="50" t="s">
        <v>60</v>
      </c>
      <c r="I17" s="51"/>
      <c r="J17" s="52">
        <v>0.10416666666666667</v>
      </c>
    </row>
    <row r="18" spans="1:10" ht="12.75">
      <c r="A18" s="27">
        <v>37856</v>
      </c>
      <c r="B18" s="23">
        <v>3</v>
      </c>
      <c r="C18" s="7" t="str">
        <f t="shared" si="1"/>
        <v>DCSA-Sawyer</v>
      </c>
      <c r="D18" s="7"/>
      <c r="E18" s="15">
        <v>6</v>
      </c>
      <c r="F18" s="7" t="str">
        <f>VLOOKUP(E18,$K$5:$L$14,2)</f>
        <v>DCSA-Arnold</v>
      </c>
      <c r="G18" s="7"/>
      <c r="H18" s="50" t="s">
        <v>60</v>
      </c>
      <c r="I18" s="51"/>
      <c r="J18" s="52">
        <v>0.16666666666666666</v>
      </c>
    </row>
    <row r="19" spans="1:10" ht="12.75">
      <c r="A19" s="25"/>
      <c r="B19" s="23">
        <v>4</v>
      </c>
      <c r="C19" s="7" t="str">
        <f t="shared" si="1"/>
        <v>Ladyhawks</v>
      </c>
      <c r="D19" s="7"/>
      <c r="E19" s="15">
        <v>5</v>
      </c>
      <c r="F19" s="7" t="str">
        <f>VLOOKUP(E19,$K$5:$L$14,2)</f>
        <v>Flash</v>
      </c>
      <c r="G19" s="7"/>
      <c r="H19" s="50" t="s">
        <v>65</v>
      </c>
      <c r="I19" s="51"/>
      <c r="J19" s="59">
        <v>0.4166666666666667</v>
      </c>
    </row>
    <row r="20" spans="1:10" ht="13.5" thickBot="1">
      <c r="A20" s="28"/>
      <c r="B20" s="29">
        <v>9</v>
      </c>
      <c r="C20" s="30" t="str">
        <f t="shared" si="1"/>
        <v>Centennial</v>
      </c>
      <c r="D20" s="30"/>
      <c r="E20" s="31"/>
      <c r="F20" s="32" t="s">
        <v>53</v>
      </c>
      <c r="G20" s="30"/>
      <c r="H20" s="60"/>
      <c r="I20" s="61"/>
      <c r="J20" s="62"/>
    </row>
    <row r="21" spans="1:10" ht="12.75">
      <c r="A21" s="22"/>
      <c r="B21" s="23">
        <v>5</v>
      </c>
      <c r="C21" s="2" t="str">
        <f t="shared" si="1"/>
        <v>Flash</v>
      </c>
      <c r="D21" s="2"/>
      <c r="E21" s="34">
        <v>3</v>
      </c>
      <c r="F21" s="2" t="str">
        <f>VLOOKUP(E21,$K$5:$L$14,2)</f>
        <v>DCSA-Sawyer</v>
      </c>
      <c r="G21" s="2"/>
      <c r="H21" s="56" t="s">
        <v>65</v>
      </c>
      <c r="I21" s="57"/>
      <c r="J21" s="63">
        <v>0.5416666666666666</v>
      </c>
    </row>
    <row r="22" spans="1:10" ht="12.75">
      <c r="A22" s="25"/>
      <c r="B22" s="36">
        <v>6</v>
      </c>
      <c r="C22" s="10" t="str">
        <f t="shared" si="1"/>
        <v>DCSA-Arnold</v>
      </c>
      <c r="D22" s="10"/>
      <c r="E22" s="36">
        <v>2</v>
      </c>
      <c r="F22" s="10" t="str">
        <f>VLOOKUP(E22,$K$5:$L$14,2)</f>
        <v>DCSA-Oneill</v>
      </c>
      <c r="G22" s="37"/>
      <c r="H22" s="53" t="s">
        <v>60</v>
      </c>
      <c r="I22" s="64"/>
      <c r="J22" s="55">
        <v>0.041666666666666664</v>
      </c>
    </row>
    <row r="23" spans="1:10" ht="12.75">
      <c r="A23" s="27">
        <v>37870</v>
      </c>
      <c r="B23" s="15">
        <v>7</v>
      </c>
      <c r="C23" s="7" t="str">
        <f t="shared" si="1"/>
        <v>Butterflies</v>
      </c>
      <c r="D23" s="7"/>
      <c r="E23" s="15">
        <v>1</v>
      </c>
      <c r="F23" s="7" t="str">
        <f>VLOOKUP(E23,$K$5:$L$14,2)</f>
        <v>Bear Creek</v>
      </c>
      <c r="G23" s="11"/>
      <c r="H23" s="50" t="s">
        <v>63</v>
      </c>
      <c r="I23" s="51"/>
      <c r="J23" s="52">
        <v>0.3958333333333333</v>
      </c>
    </row>
    <row r="24" spans="1:10" ht="12.75">
      <c r="A24" s="25"/>
      <c r="B24" s="15">
        <v>8</v>
      </c>
      <c r="C24" s="7" t="str">
        <f t="shared" si="1"/>
        <v>DCSA-Sells</v>
      </c>
      <c r="D24" s="7"/>
      <c r="E24" s="15">
        <v>9</v>
      </c>
      <c r="F24" s="7" t="str">
        <f>VLOOKUP(E24,$K$5:$L$14,2)</f>
        <v>Centennial</v>
      </c>
      <c r="G24" s="11"/>
      <c r="H24" s="50" t="s">
        <v>60</v>
      </c>
      <c r="I24" s="51"/>
      <c r="J24" s="52">
        <v>0.10416666666666667</v>
      </c>
    </row>
    <row r="25" spans="1:10" ht="13.5" thickBot="1">
      <c r="A25" s="28"/>
      <c r="B25" s="31">
        <v>4</v>
      </c>
      <c r="C25" s="30" t="str">
        <f t="shared" si="1"/>
        <v>Ladyhawks</v>
      </c>
      <c r="D25" s="30"/>
      <c r="E25" s="31"/>
      <c r="F25" s="32" t="s">
        <v>53</v>
      </c>
      <c r="G25" s="38"/>
      <c r="H25" s="60"/>
      <c r="I25" s="61"/>
      <c r="J25" s="62"/>
    </row>
    <row r="26" spans="1:10" ht="12.75">
      <c r="A26" s="39"/>
      <c r="B26" s="15">
        <v>2</v>
      </c>
      <c r="C26" s="2" t="str">
        <f t="shared" si="1"/>
        <v>DCSA-Oneill</v>
      </c>
      <c r="D26" s="2"/>
      <c r="E26" s="34">
        <v>9</v>
      </c>
      <c r="F26" s="2" t="str">
        <f>VLOOKUP(E26,$K$5:$L$14,2)</f>
        <v>Centennial</v>
      </c>
      <c r="G26" s="2"/>
      <c r="H26" s="56" t="s">
        <v>60</v>
      </c>
      <c r="I26" s="57"/>
      <c r="J26" s="58">
        <v>0.041666666666666664</v>
      </c>
    </row>
    <row r="27" spans="1:10" ht="12.75">
      <c r="A27" s="25"/>
      <c r="B27" s="36">
        <v>3</v>
      </c>
      <c r="C27" s="10" t="str">
        <f t="shared" si="1"/>
        <v>DCSA-Sawyer</v>
      </c>
      <c r="D27" s="10"/>
      <c r="E27" s="36">
        <v>8</v>
      </c>
      <c r="F27" s="10" t="str">
        <f>VLOOKUP(E27,$K$5:$L$14,2)</f>
        <v>DCSA-Sells</v>
      </c>
      <c r="G27" s="37"/>
      <c r="H27" s="53" t="s">
        <v>59</v>
      </c>
      <c r="I27" s="64"/>
      <c r="J27" s="55">
        <v>0.4166666666666667</v>
      </c>
    </row>
    <row r="28" spans="1:10" ht="12.75">
      <c r="A28" s="27">
        <v>37877</v>
      </c>
      <c r="B28" s="15">
        <v>4</v>
      </c>
      <c r="C28" s="7" t="str">
        <f t="shared" si="1"/>
        <v>Ladyhawks</v>
      </c>
      <c r="D28" s="7"/>
      <c r="E28" s="15">
        <v>7</v>
      </c>
      <c r="F28" s="7" t="str">
        <f>VLOOKUP(E28,$K$5:$L$14,2)</f>
        <v>Butterflies</v>
      </c>
      <c r="G28" s="11"/>
      <c r="H28" s="50" t="s">
        <v>65</v>
      </c>
      <c r="I28" s="51"/>
      <c r="J28" s="59">
        <v>0.4791666666666667</v>
      </c>
    </row>
    <row r="29" spans="1:10" ht="12.75">
      <c r="A29" s="25"/>
      <c r="B29" s="50">
        <v>5</v>
      </c>
      <c r="C29" s="75" t="str">
        <f t="shared" si="1"/>
        <v>Flash</v>
      </c>
      <c r="D29" s="75"/>
      <c r="E29" s="50">
        <v>6</v>
      </c>
      <c r="F29" s="75" t="str">
        <f>VLOOKUP(E29,$K$5:$L$14,2)</f>
        <v>DCSA-Arnold</v>
      </c>
      <c r="G29" s="76"/>
      <c r="H29" s="50" t="s">
        <v>65</v>
      </c>
      <c r="I29" s="51"/>
      <c r="J29" s="59">
        <v>0.4166666666666667</v>
      </c>
    </row>
    <row r="30" spans="1:10" ht="13.5" thickBot="1">
      <c r="A30" s="28"/>
      <c r="B30" s="60">
        <v>1</v>
      </c>
      <c r="C30" s="77" t="str">
        <f t="shared" si="1"/>
        <v>Bear Creek</v>
      </c>
      <c r="D30" s="77"/>
      <c r="E30" s="60"/>
      <c r="F30" s="78" t="s">
        <v>53</v>
      </c>
      <c r="G30" s="79"/>
      <c r="H30" s="60"/>
      <c r="I30" s="61"/>
      <c r="J30" s="62"/>
    </row>
    <row r="31" spans="1:10" ht="12.75">
      <c r="A31" s="39"/>
      <c r="B31" s="50">
        <v>6</v>
      </c>
      <c r="C31" s="80" t="str">
        <f t="shared" si="1"/>
        <v>DCSA-Arnold</v>
      </c>
      <c r="D31" s="80"/>
      <c r="E31" s="56">
        <v>4</v>
      </c>
      <c r="F31" s="80" t="str">
        <f>VLOOKUP(E31,$K$5:$L$14,2)</f>
        <v>Ladyhawks</v>
      </c>
      <c r="G31" s="80"/>
      <c r="H31" s="56" t="s">
        <v>61</v>
      </c>
      <c r="I31" s="57"/>
      <c r="J31" s="58">
        <v>0.3541666666666667</v>
      </c>
    </row>
    <row r="32" spans="1:10" ht="12.75">
      <c r="A32" s="25"/>
      <c r="B32" s="53">
        <v>7</v>
      </c>
      <c r="C32" s="81" t="str">
        <f t="shared" si="1"/>
        <v>Butterflies</v>
      </c>
      <c r="D32" s="82"/>
      <c r="E32" s="53">
        <v>3</v>
      </c>
      <c r="F32" s="81" t="str">
        <f>VLOOKUP(E32,$K$5:$L$14,2)</f>
        <v>DCSA-Sawyer</v>
      </c>
      <c r="G32" s="82"/>
      <c r="H32" s="53" t="s">
        <v>64</v>
      </c>
      <c r="I32" s="54"/>
      <c r="J32" s="55">
        <v>0.4583333333333333</v>
      </c>
    </row>
    <row r="33" spans="1:10" ht="12.75">
      <c r="A33" s="27">
        <v>37884</v>
      </c>
      <c r="B33" s="50">
        <v>8</v>
      </c>
      <c r="C33" s="75" t="str">
        <f t="shared" si="1"/>
        <v>DCSA-Sells</v>
      </c>
      <c r="D33" s="76"/>
      <c r="E33" s="50">
        <v>2</v>
      </c>
      <c r="F33" s="75" t="str">
        <f>VLOOKUP(E33,$K$5:$L$14,2)</f>
        <v>DCSA-Oneill</v>
      </c>
      <c r="G33" s="76"/>
      <c r="H33" s="50" t="s">
        <v>60</v>
      </c>
      <c r="I33" s="65"/>
      <c r="J33" s="52">
        <v>0.16666666666666666</v>
      </c>
    </row>
    <row r="34" spans="1:10" ht="12.75">
      <c r="A34" s="25"/>
      <c r="B34" s="50">
        <v>9</v>
      </c>
      <c r="C34" s="75" t="str">
        <f t="shared" si="1"/>
        <v>Centennial</v>
      </c>
      <c r="D34" s="76"/>
      <c r="E34" s="50">
        <v>1</v>
      </c>
      <c r="F34" s="75" t="str">
        <f>VLOOKUP(E34,$K$5:$L$14,2)</f>
        <v>Bear Creek</v>
      </c>
      <c r="G34" s="76"/>
      <c r="H34" s="68" t="s">
        <v>66</v>
      </c>
      <c r="I34" s="69"/>
      <c r="J34" s="70">
        <v>0.08333333333333333</v>
      </c>
    </row>
    <row r="35" spans="1:10" ht="13.5" thickBot="1">
      <c r="A35" s="28"/>
      <c r="B35" s="60">
        <v>5</v>
      </c>
      <c r="C35" s="77" t="str">
        <f t="shared" si="1"/>
        <v>Flash</v>
      </c>
      <c r="D35" s="79"/>
      <c r="E35" s="60"/>
      <c r="F35" s="78" t="s">
        <v>53</v>
      </c>
      <c r="G35" s="79"/>
      <c r="H35" s="60"/>
      <c r="I35" s="66"/>
      <c r="J35" s="62"/>
    </row>
    <row r="36" spans="1:10" ht="12.75">
      <c r="A36" s="39"/>
      <c r="B36" s="50">
        <v>3</v>
      </c>
      <c r="C36" s="80" t="str">
        <f t="shared" si="1"/>
        <v>DCSA-Sawyer</v>
      </c>
      <c r="D36" s="80"/>
      <c r="E36" s="56">
        <v>1</v>
      </c>
      <c r="F36" s="80" t="str">
        <f>VLOOKUP(E36,$K$5:$L$14,2)</f>
        <v>Bear Creek</v>
      </c>
      <c r="G36" s="80"/>
      <c r="H36" s="56" t="s">
        <v>61</v>
      </c>
      <c r="I36" s="57"/>
      <c r="J36" s="58">
        <v>0.10416666666666667</v>
      </c>
    </row>
    <row r="37" spans="1:10" ht="12.75">
      <c r="A37" s="25"/>
      <c r="B37" s="53">
        <v>4</v>
      </c>
      <c r="C37" s="81" t="str">
        <f t="shared" si="1"/>
        <v>Ladyhawks</v>
      </c>
      <c r="D37" s="81"/>
      <c r="E37" s="53">
        <v>9</v>
      </c>
      <c r="F37" s="81" t="str">
        <f>VLOOKUP(E37,$K$5:$L$14,2)</f>
        <v>Centennial</v>
      </c>
      <c r="G37" s="82"/>
      <c r="H37" s="53" t="s">
        <v>65</v>
      </c>
      <c r="I37" s="64"/>
      <c r="J37" s="67">
        <v>0.4166666666666667</v>
      </c>
    </row>
    <row r="38" spans="1:10" ht="12.75">
      <c r="A38" s="27">
        <v>37891</v>
      </c>
      <c r="B38" s="50">
        <v>5</v>
      </c>
      <c r="C38" s="75" t="str">
        <f t="shared" si="1"/>
        <v>Flash</v>
      </c>
      <c r="D38" s="75"/>
      <c r="E38" s="50">
        <v>8</v>
      </c>
      <c r="F38" s="75" t="str">
        <f>VLOOKUP(E38,$K$5:$L$14,2)</f>
        <v>DCSA-Sells</v>
      </c>
      <c r="G38" s="76"/>
      <c r="H38" s="50" t="s">
        <v>65</v>
      </c>
      <c r="I38" s="51"/>
      <c r="J38" s="59">
        <v>0.5416666666666666</v>
      </c>
    </row>
    <row r="39" spans="1:10" ht="12.75">
      <c r="A39" s="25"/>
      <c r="B39" s="50">
        <v>6</v>
      </c>
      <c r="C39" s="75" t="str">
        <f t="shared" si="1"/>
        <v>DCSA-Arnold</v>
      </c>
      <c r="D39" s="75"/>
      <c r="E39" s="50">
        <v>7</v>
      </c>
      <c r="F39" s="75" t="str">
        <f>VLOOKUP(E39,$K$5:$L$14,2)</f>
        <v>Butterflies</v>
      </c>
      <c r="G39" s="76"/>
      <c r="H39" s="50" t="s">
        <v>61</v>
      </c>
      <c r="I39" s="51"/>
      <c r="J39" s="52">
        <v>0.16666666666666666</v>
      </c>
    </row>
    <row r="40" spans="1:10" ht="13.5" thickBot="1">
      <c r="A40" s="28"/>
      <c r="B40" s="60">
        <v>2</v>
      </c>
      <c r="C40" s="77" t="str">
        <f t="shared" si="1"/>
        <v>DCSA-Oneill</v>
      </c>
      <c r="D40" s="77"/>
      <c r="E40" s="60"/>
      <c r="F40" s="78" t="s">
        <v>53</v>
      </c>
      <c r="G40" s="79"/>
      <c r="H40" s="60"/>
      <c r="I40" s="61"/>
      <c r="J40" s="62"/>
    </row>
    <row r="41" spans="1:10" ht="12.75">
      <c r="A41" s="39"/>
      <c r="B41" s="50">
        <v>7</v>
      </c>
      <c r="C41" s="80" t="str">
        <f t="shared" si="1"/>
        <v>Butterflies</v>
      </c>
      <c r="D41" s="80"/>
      <c r="E41" s="56">
        <v>5</v>
      </c>
      <c r="F41" s="80" t="str">
        <f>VLOOKUP(E41,$K$5:$L$14,2)</f>
        <v>Flash</v>
      </c>
      <c r="G41" s="80"/>
      <c r="H41" s="56" t="s">
        <v>64</v>
      </c>
      <c r="I41" s="57"/>
      <c r="J41" s="58">
        <v>0.4583333333333333</v>
      </c>
    </row>
    <row r="42" spans="1:10" ht="12.75">
      <c r="A42" s="25"/>
      <c r="B42" s="53">
        <v>8</v>
      </c>
      <c r="C42" s="81" t="str">
        <f t="shared" si="1"/>
        <v>DCSA-Sells</v>
      </c>
      <c r="D42" s="81"/>
      <c r="E42" s="53">
        <v>4</v>
      </c>
      <c r="F42" s="81" t="str">
        <f>VLOOKUP(E42,$K$5:$L$14,2)</f>
        <v>Ladyhawks</v>
      </c>
      <c r="G42" s="82"/>
      <c r="H42" s="53" t="s">
        <v>60</v>
      </c>
      <c r="I42" s="64"/>
      <c r="J42" s="55">
        <v>0.10416666666666667</v>
      </c>
    </row>
    <row r="43" spans="1:10" ht="12.75">
      <c r="A43" s="27">
        <v>37905</v>
      </c>
      <c r="B43" s="50">
        <v>9</v>
      </c>
      <c r="C43" s="75" t="str">
        <f t="shared" si="1"/>
        <v>Centennial</v>
      </c>
      <c r="D43" s="75"/>
      <c r="E43" s="50">
        <v>3</v>
      </c>
      <c r="F43" s="75" t="str">
        <f>VLOOKUP(E43,$K$5:$L$14,2)</f>
        <v>DCSA-Sawyer</v>
      </c>
      <c r="G43" s="76"/>
      <c r="H43" s="68" t="s">
        <v>67</v>
      </c>
      <c r="I43" s="71"/>
      <c r="J43" s="70">
        <v>0.125</v>
      </c>
    </row>
    <row r="44" spans="1:10" ht="12.75">
      <c r="A44" s="25"/>
      <c r="B44" s="50">
        <v>1</v>
      </c>
      <c r="C44" s="75" t="str">
        <f t="shared" si="1"/>
        <v>Bear Creek</v>
      </c>
      <c r="D44" s="75"/>
      <c r="E44" s="50">
        <v>2</v>
      </c>
      <c r="F44" s="75" t="str">
        <f>VLOOKUP(E44,$K$5:$L$14,2)</f>
        <v>DCSA-Oneill</v>
      </c>
      <c r="G44" s="76"/>
      <c r="H44" s="50" t="s">
        <v>62</v>
      </c>
      <c r="I44" s="51"/>
      <c r="J44" s="52">
        <v>0.5208333333333334</v>
      </c>
    </row>
    <row r="45" spans="1:10" ht="13.5" thickBot="1">
      <c r="A45" s="28"/>
      <c r="B45" s="60">
        <v>6</v>
      </c>
      <c r="C45" s="77" t="str">
        <f t="shared" si="1"/>
        <v>DCSA-Arnold</v>
      </c>
      <c r="D45" s="77"/>
      <c r="E45" s="60"/>
      <c r="F45" s="78" t="s">
        <v>53</v>
      </c>
      <c r="G45" s="79"/>
      <c r="H45" s="60"/>
      <c r="I45" s="61"/>
      <c r="J45" s="62"/>
    </row>
    <row r="46" spans="1:10" ht="12.75">
      <c r="A46" s="39"/>
      <c r="B46" s="50">
        <v>4</v>
      </c>
      <c r="C46" s="80" t="str">
        <f t="shared" si="1"/>
        <v>Ladyhawks</v>
      </c>
      <c r="D46" s="80"/>
      <c r="E46" s="56">
        <v>2</v>
      </c>
      <c r="F46" s="80" t="str">
        <f>VLOOKUP(E46,$K$5:$L$14,2)</f>
        <v>DCSA-Oneill</v>
      </c>
      <c r="G46" s="80"/>
      <c r="H46" s="56" t="s">
        <v>65</v>
      </c>
      <c r="I46" s="57"/>
      <c r="J46" s="63">
        <v>0.4791666666666667</v>
      </c>
    </row>
    <row r="47" spans="1:10" ht="12.75">
      <c r="A47" s="25"/>
      <c r="B47" s="53">
        <v>5</v>
      </c>
      <c r="C47" s="81" t="str">
        <f t="shared" si="1"/>
        <v>Flash</v>
      </c>
      <c r="D47" s="81"/>
      <c r="E47" s="53">
        <v>1</v>
      </c>
      <c r="F47" s="81" t="str">
        <f>VLOOKUP(E47,$K$5:$L$14,2)</f>
        <v>Bear Creek</v>
      </c>
      <c r="G47" s="82"/>
      <c r="H47" s="53" t="s">
        <v>65</v>
      </c>
      <c r="I47" s="64"/>
      <c r="J47" s="67">
        <v>0.4166666666666667</v>
      </c>
    </row>
    <row r="48" spans="1:10" ht="12.75">
      <c r="A48" s="27">
        <v>37912</v>
      </c>
      <c r="B48" s="50">
        <v>6</v>
      </c>
      <c r="C48" s="75" t="str">
        <f t="shared" si="1"/>
        <v>DCSA-Arnold</v>
      </c>
      <c r="D48" s="75"/>
      <c r="E48" s="50">
        <v>9</v>
      </c>
      <c r="F48" s="75" t="str">
        <f>VLOOKUP(E48,$K$5:$L$14,2)</f>
        <v>Centennial</v>
      </c>
      <c r="G48" s="76"/>
      <c r="H48" s="15" t="s">
        <v>61</v>
      </c>
      <c r="I48" s="23"/>
      <c r="J48" s="26">
        <v>0.3541666666666667</v>
      </c>
    </row>
    <row r="49" spans="1:10" ht="12.75">
      <c r="A49" s="25"/>
      <c r="B49" s="50">
        <v>7</v>
      </c>
      <c r="C49" s="75" t="str">
        <f t="shared" si="1"/>
        <v>Butterflies</v>
      </c>
      <c r="D49" s="75"/>
      <c r="E49" s="50">
        <v>8</v>
      </c>
      <c r="F49" s="75" t="str">
        <f>VLOOKUP(E49,$K$5:$L$14,2)</f>
        <v>DCSA-Sells</v>
      </c>
      <c r="G49" s="76"/>
      <c r="H49" s="50" t="s">
        <v>64</v>
      </c>
      <c r="I49" s="51"/>
      <c r="J49" s="52">
        <v>0.4583333333333333</v>
      </c>
    </row>
    <row r="50" spans="1:10" ht="13.5" thickBot="1">
      <c r="A50" s="28"/>
      <c r="B50" s="60">
        <v>3</v>
      </c>
      <c r="C50" s="77" t="str">
        <f t="shared" si="1"/>
        <v>DCSA-Sawyer</v>
      </c>
      <c r="D50" s="77"/>
      <c r="E50" s="60"/>
      <c r="F50" s="78" t="s">
        <v>53</v>
      </c>
      <c r="G50" s="79"/>
      <c r="H50" s="31"/>
      <c r="I50" s="29"/>
      <c r="J50" s="33"/>
    </row>
    <row r="51" spans="1:10" ht="12.75">
      <c r="A51" s="39"/>
      <c r="B51" s="50">
        <v>8</v>
      </c>
      <c r="C51" s="80" t="str">
        <f t="shared" si="1"/>
        <v>DCSA-Sells</v>
      </c>
      <c r="D51" s="80"/>
      <c r="E51" s="56">
        <v>6</v>
      </c>
      <c r="F51" s="80" t="str">
        <f>VLOOKUP(E51,$K$5:$L$14,2)</f>
        <v>DCSA-Arnold</v>
      </c>
      <c r="G51" s="80"/>
      <c r="H51" s="34" t="s">
        <v>58</v>
      </c>
      <c r="I51" s="5"/>
      <c r="J51" s="35">
        <v>0.3541666666666667</v>
      </c>
    </row>
    <row r="52" spans="1:10" ht="12.75">
      <c r="A52" s="25"/>
      <c r="B52" s="53">
        <v>9</v>
      </c>
      <c r="C52" s="81" t="str">
        <f t="shared" si="1"/>
        <v>Centennial</v>
      </c>
      <c r="D52" s="81"/>
      <c r="E52" s="53">
        <v>5</v>
      </c>
      <c r="F52" s="81" t="str">
        <f>VLOOKUP(E52,$K$5:$L$14,2)</f>
        <v>Flash</v>
      </c>
      <c r="G52" s="82"/>
      <c r="H52" s="72" t="s">
        <v>68</v>
      </c>
      <c r="I52" s="73"/>
      <c r="J52" s="74">
        <v>0.375</v>
      </c>
    </row>
    <row r="53" spans="1:10" ht="12.75">
      <c r="A53" s="27">
        <v>37919</v>
      </c>
      <c r="B53" s="15">
        <v>1</v>
      </c>
      <c r="C53" s="7" t="str">
        <f t="shared" si="1"/>
        <v>Bear Creek</v>
      </c>
      <c r="D53" s="7"/>
      <c r="E53" s="15">
        <v>4</v>
      </c>
      <c r="F53" s="7" t="str">
        <f>VLOOKUP(E53,$K$5:$L$14,2)</f>
        <v>Ladyhawks</v>
      </c>
      <c r="G53" s="11"/>
      <c r="H53" s="15" t="s">
        <v>62</v>
      </c>
      <c r="I53" s="23"/>
      <c r="J53" s="26">
        <v>0.4583333333333333</v>
      </c>
    </row>
    <row r="54" spans="1:10" ht="12.75">
      <c r="A54" s="25"/>
      <c r="B54" s="15">
        <v>2</v>
      </c>
      <c r="C54" s="7" t="str">
        <f t="shared" si="1"/>
        <v>DCSA-Oneill</v>
      </c>
      <c r="D54" s="7"/>
      <c r="E54" s="15">
        <v>3</v>
      </c>
      <c r="F54" s="7" t="str">
        <f>VLOOKUP(E54,$K$5:$L$14,2)</f>
        <v>DCSA-Sawyer</v>
      </c>
      <c r="G54" s="11"/>
      <c r="H54" s="15" t="s">
        <v>59</v>
      </c>
      <c r="I54" s="23"/>
      <c r="J54" s="26">
        <v>0.3541666666666667</v>
      </c>
    </row>
    <row r="55" spans="1:10" ht="13.5" thickBot="1">
      <c r="A55" s="28"/>
      <c r="B55" s="31">
        <v>7</v>
      </c>
      <c r="C55" s="30" t="str">
        <f t="shared" si="1"/>
        <v>Butterflies</v>
      </c>
      <c r="D55" s="30"/>
      <c r="E55" s="31"/>
      <c r="F55" s="32" t="s">
        <v>53</v>
      </c>
      <c r="G55" s="38"/>
      <c r="H55" s="40"/>
      <c r="I55" s="30"/>
      <c r="J55" s="41"/>
    </row>
  </sheetData>
  <hyperlinks>
    <hyperlink ref="J6" r:id="rId1" display="jim@jobasements.com"/>
    <hyperlink ref="J7" r:id="rId2" display="SSWYR@aol.com"/>
    <hyperlink ref="J10" r:id="rId3" display="dale.l.arnold@lmco.com"/>
    <hyperlink ref="J12" r:id="rId4" display="katsells@yahoo.com"/>
  </hyperlinks>
  <printOptions/>
  <pageMargins left="0.5" right="0.5" top="0.25" bottom="0.25" header="0.5" footer="0.5"/>
  <pageSetup fitToHeight="1" fitToWidth="1" orientation="portrait" scale="98" r:id="rId5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CLARKE</dc:creator>
  <cp:keywords/>
  <dc:description/>
  <cp:lastModifiedBy>William Engleby</cp:lastModifiedBy>
  <cp:lastPrinted>2003-08-13T16:52:08Z</cp:lastPrinted>
  <dcterms:created xsi:type="dcterms:W3CDTF">2003-08-05T14:35:41Z</dcterms:created>
  <dcterms:modified xsi:type="dcterms:W3CDTF">2003-08-13T16:52:23Z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