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5" yWindow="4455" windowWidth="14310" windowHeight="5685" activeTab="0"/>
  </bookViews>
  <sheets>
    <sheet name="6_TEAM" sheetId="1" r:id="rId1"/>
  </sheets>
  <definedNames>
    <definedName name="_1">'6_TEAM'!$C$5</definedName>
    <definedName name="_2">'6_TEAM'!$C$6</definedName>
    <definedName name="_3">'6_TEAM'!$C$7</definedName>
    <definedName name="_4">'6_TEAM'!$C$8</definedName>
    <definedName name="_5">'6_TEAM'!$C$9</definedName>
    <definedName name="_6">'6_TEAM'!$C$10</definedName>
    <definedName name="_7">'6_TEAM'!$F$18</definedName>
    <definedName name="_8">'6_TEAM'!$F$17</definedName>
    <definedName name="O">'6_TEAM'!$H$16</definedName>
    <definedName name="_xlnm.Print_Area" localSheetId="0">'6_TEAM'!$A$1:$J$55</definedName>
    <definedName name="Print_Area_MI">'6_TEAM'!$A$1:$J$55</definedName>
  </definedNames>
  <calcPr fullCalcOnLoad="1"/>
</workbook>
</file>

<file path=xl/sharedStrings.xml><?xml version="1.0" encoding="utf-8"?>
<sst xmlns="http://schemas.openxmlformats.org/spreadsheetml/2006/main" count="75" uniqueCount="55">
  <si>
    <t>Fall 2003</t>
  </si>
  <si>
    <t xml:space="preserve"> </t>
  </si>
  <si>
    <t>DIV:</t>
  </si>
  <si>
    <t xml:space="preserve"> U10 Girls Flight A</t>
  </si>
  <si>
    <t>#</t>
  </si>
  <si>
    <t>TEAM NAME</t>
  </si>
  <si>
    <t>COACH NAME</t>
  </si>
  <si>
    <t>PHONE</t>
  </si>
  <si>
    <t>CLUB</t>
  </si>
  <si>
    <t>EMAIL</t>
  </si>
  <si>
    <t>1</t>
  </si>
  <si>
    <t>Evergreen</t>
  </si>
  <si>
    <t>Vince Ventimiglia</t>
  </si>
  <si>
    <t>303 670 2343</t>
  </si>
  <si>
    <t>2</t>
  </si>
  <si>
    <t>Bear Creek</t>
  </si>
  <si>
    <t>Carl Wilson</t>
  </si>
  <si>
    <t>303 972 8317</t>
  </si>
  <si>
    <t>3</t>
  </si>
  <si>
    <t>Greg Romberg</t>
  </si>
  <si>
    <t>303 679 1762</t>
  </si>
  <si>
    <t>4</t>
  </si>
  <si>
    <t>Andy Petrik</t>
  </si>
  <si>
    <t>303 674 5090</t>
  </si>
  <si>
    <t>5</t>
  </si>
  <si>
    <t>Riverside</t>
  </si>
  <si>
    <t>Albert Adetoye</t>
  </si>
  <si>
    <t>303 794 3571</t>
  </si>
  <si>
    <t>6</t>
  </si>
  <si>
    <t>DCSA</t>
  </si>
  <si>
    <t>Chellie McCourt</t>
  </si>
  <si>
    <t>303 694 6882</t>
  </si>
  <si>
    <t>DATE</t>
  </si>
  <si>
    <t>HOME</t>
  </si>
  <si>
    <t>AWAY</t>
  </si>
  <si>
    <t>FIELD LOCATION</t>
  </si>
  <si>
    <t>TIME</t>
  </si>
  <si>
    <t>pventimiglia@prodigy.net</t>
  </si>
  <si>
    <t>gromberg@hotmail.com</t>
  </si>
  <si>
    <t>Andy.Petrik@communityfirst.com</t>
  </si>
  <si>
    <t>DCSA - McCourt</t>
  </si>
  <si>
    <t xml:space="preserve"> Heritage Park #2</t>
  </si>
  <si>
    <t xml:space="preserve">FT LOGAN #10 </t>
  </si>
  <si>
    <t>TBA</t>
  </si>
  <si>
    <t>FT LOGAN # 10</t>
  </si>
  <si>
    <t xml:space="preserve">FT LOGAN # 10 </t>
  </si>
  <si>
    <t>FT LOGAN #10</t>
  </si>
  <si>
    <t>Schaefer Field 13</t>
  </si>
  <si>
    <t>Evergreen - Ventimiglia</t>
  </si>
  <si>
    <t>Evergreen - Petrik</t>
  </si>
  <si>
    <t>Evergreen - Romberg</t>
  </si>
  <si>
    <t>Bergen Valley School</t>
  </si>
  <si>
    <t>Evergreen Middle School</t>
  </si>
  <si>
    <t>Buffalo Park</t>
  </si>
  <si>
    <t>Bergen Valley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</si>
</sst>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</numFmts>
  <fonts count="8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6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20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5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 horizontal="left"/>
      <protection/>
    </xf>
    <xf numFmtId="20" fontId="5" fillId="0" borderId="1" xfId="0" applyNumberFormat="1" applyFont="1" applyBorder="1" applyAlignment="1" applyProtection="1">
      <alignment/>
      <protection/>
    </xf>
    <xf numFmtId="164" fontId="5" fillId="0" borderId="3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/>
      <protection/>
    </xf>
    <xf numFmtId="164" fontId="5" fillId="0" borderId="3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/>
      <protection/>
    </xf>
    <xf numFmtId="164" fontId="5" fillId="0" borderId="5" xfId="0" applyFont="1" applyBorder="1" applyAlignment="1" applyProtection="1">
      <alignment/>
      <protection/>
    </xf>
    <xf numFmtId="164" fontId="5" fillId="0" borderId="6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left"/>
      <protection/>
    </xf>
    <xf numFmtId="164" fontId="5" fillId="0" borderId="8" xfId="0" applyFont="1" applyBorder="1" applyAlignment="1" applyProtection="1">
      <alignment/>
      <protection/>
    </xf>
    <xf numFmtId="164" fontId="5" fillId="0" borderId="8" xfId="0" applyFont="1" applyBorder="1" applyAlignment="1" applyProtection="1">
      <alignment horizontal="left"/>
      <protection/>
    </xf>
    <xf numFmtId="20" fontId="5" fillId="0" borderId="9" xfId="0" applyNumberFormat="1" applyFont="1" applyBorder="1" applyAlignment="1" applyProtection="1">
      <alignment horizontal="center"/>
      <protection/>
    </xf>
    <xf numFmtId="164" fontId="5" fillId="0" borderId="1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/>
      <protection locked="0"/>
    </xf>
    <xf numFmtId="20" fontId="5" fillId="0" borderId="11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/>
    </xf>
    <xf numFmtId="20" fontId="5" fillId="0" borderId="13" xfId="0" applyNumberFormat="1" applyFont="1" applyBorder="1" applyAlignment="1" applyProtection="1">
      <alignment/>
      <protection locked="0"/>
    </xf>
    <xf numFmtId="164" fontId="5" fillId="0" borderId="12" xfId="0" applyFont="1" applyBorder="1" applyAlignment="1" applyProtection="1">
      <alignment/>
      <protection/>
    </xf>
    <xf numFmtId="164" fontId="5" fillId="0" borderId="14" xfId="0" applyFont="1" applyBorder="1" applyAlignment="1" applyProtection="1">
      <alignment/>
      <protection/>
    </xf>
    <xf numFmtId="164" fontId="5" fillId="0" borderId="15" xfId="0" applyFont="1" applyBorder="1" applyAlignment="1" applyProtection="1">
      <alignment/>
      <protection locked="0"/>
    </xf>
    <xf numFmtId="164" fontId="5" fillId="0" borderId="15" xfId="0" applyFont="1" applyBorder="1" applyAlignment="1" applyProtection="1">
      <alignment/>
      <protection/>
    </xf>
    <xf numFmtId="164" fontId="5" fillId="0" borderId="16" xfId="0" applyFont="1" applyBorder="1" applyAlignment="1" applyProtection="1">
      <alignment/>
      <protection locked="0"/>
    </xf>
    <xf numFmtId="20" fontId="5" fillId="0" borderId="14" xfId="0" applyNumberFormat="1" applyFont="1" applyBorder="1" applyAlignment="1" applyProtection="1">
      <alignment/>
      <protection locked="0"/>
    </xf>
    <xf numFmtId="164" fontId="5" fillId="0" borderId="2" xfId="0" applyFont="1" applyBorder="1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20" fontId="5" fillId="0" borderId="12" xfId="0" applyNumberFormat="1" applyFont="1" applyBorder="1" applyAlignment="1" applyProtection="1">
      <alignment/>
      <protection locked="0"/>
    </xf>
    <xf numFmtId="164" fontId="5" fillId="0" borderId="17" xfId="0" applyFont="1" applyBorder="1" applyAlignment="1" applyProtection="1">
      <alignment/>
      <protection locked="0"/>
    </xf>
    <xf numFmtId="164" fontId="5" fillId="0" borderId="18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 locked="0"/>
    </xf>
    <xf numFmtId="164" fontId="5" fillId="0" borderId="19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left"/>
      <protection/>
    </xf>
    <xf numFmtId="164" fontId="5" fillId="0" borderId="16" xfId="0" applyFont="1" applyBorder="1" applyAlignment="1" applyProtection="1">
      <alignment/>
      <protection/>
    </xf>
    <xf numFmtId="20" fontId="5" fillId="0" borderId="14" xfId="0" applyNumberFormat="1" applyFont="1" applyBorder="1" applyAlignment="1" applyProtection="1">
      <alignment/>
      <protection/>
    </xf>
    <xf numFmtId="20" fontId="5" fillId="0" borderId="0" xfId="0" applyNumberFormat="1" applyFont="1" applyAlignment="1">
      <alignment/>
    </xf>
    <xf numFmtId="164" fontId="5" fillId="0" borderId="17" xfId="0" applyFont="1" applyBorder="1" applyAlignment="1" applyProtection="1">
      <alignment horizontal="left"/>
      <protection locked="0"/>
    </xf>
    <xf numFmtId="164" fontId="5" fillId="0" borderId="3" xfId="0" applyFont="1" applyBorder="1" applyAlignment="1" applyProtection="1">
      <alignment horizontal="left"/>
      <protection locked="0"/>
    </xf>
    <xf numFmtId="20" fontId="5" fillId="0" borderId="21" xfId="0" applyNumberFormat="1" applyFont="1" applyBorder="1" applyAlignment="1" applyProtection="1">
      <alignment/>
      <protection/>
    </xf>
    <xf numFmtId="20" fontId="5" fillId="0" borderId="22" xfId="0" applyNumberFormat="1" applyFont="1" applyBorder="1" applyAlignment="1" applyProtection="1">
      <alignment/>
      <protection/>
    </xf>
    <xf numFmtId="20" fontId="6" fillId="0" borderId="23" xfId="20" applyNumberFormat="1" applyBorder="1" applyAlignment="1" applyProtection="1">
      <alignment/>
      <protection/>
    </xf>
    <xf numFmtId="20" fontId="6" fillId="0" borderId="21" xfId="20" applyNumberForma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20" fontId="0" fillId="0" borderId="13" xfId="0" applyNumberFormat="1" applyFont="1" applyBorder="1" applyAlignment="1" applyProtection="1">
      <alignment/>
      <protection locked="0"/>
    </xf>
    <xf numFmtId="164" fontId="0" fillId="0" borderId="16" xfId="0" applyFont="1" applyBorder="1" applyAlignment="1" applyProtection="1">
      <alignment/>
      <protection locked="0"/>
    </xf>
    <xf numFmtId="164" fontId="0" fillId="0" borderId="15" xfId="0" applyFont="1" applyBorder="1" applyAlignment="1" applyProtection="1">
      <alignment/>
      <protection locked="0"/>
    </xf>
    <xf numFmtId="20" fontId="0" fillId="0" borderId="14" xfId="0" applyNumberFormat="1" applyFon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20" fontId="0" fillId="0" borderId="12" xfId="0" applyNumberFormat="1" applyFont="1" applyBorder="1" applyAlignment="1" applyProtection="1">
      <alignment/>
      <protection locked="0"/>
    </xf>
    <xf numFmtId="164" fontId="0" fillId="0" borderId="17" xfId="0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20" fontId="0" fillId="0" borderId="11" xfId="0" applyNumberFormat="1" applyFont="1" applyBorder="1" applyAlignment="1" applyProtection="1">
      <alignment/>
      <protection locked="0"/>
    </xf>
    <xf numFmtId="164" fontId="0" fillId="0" borderId="18" xfId="0" applyFont="1" applyBorder="1" applyAlignment="1" applyProtection="1">
      <alignment/>
      <protection locked="0"/>
    </xf>
    <xf numFmtId="164" fontId="0" fillId="0" borderId="19" xfId="0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 locked="0"/>
    </xf>
    <xf numFmtId="164" fontId="5" fillId="0" borderId="18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ventimiglia@prodigy.net" TargetMode="External" /><Relationship Id="rId2" Type="http://schemas.openxmlformats.org/officeDocument/2006/relationships/hyperlink" Target="mailto:gromberg@hotmail.com" TargetMode="External" /><Relationship Id="rId3" Type="http://schemas.openxmlformats.org/officeDocument/2006/relationships/hyperlink" Target="mailto:Andy.Petrik@communityfirst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5"/>
  <sheetViews>
    <sheetView showGridLines="0" tabSelected="1" workbookViewId="0" topLeftCell="A1">
      <selection activeCell="A1" sqref="A1:J55"/>
    </sheetView>
  </sheetViews>
  <sheetFormatPr defaultColWidth="9.7109375" defaultRowHeight="12.75"/>
  <cols>
    <col min="1" max="1" width="7.7109375" style="4" customWidth="1"/>
    <col min="2" max="2" width="3.7109375" style="4" customWidth="1"/>
    <col min="3" max="3" width="11.7109375" style="4" customWidth="1"/>
    <col min="4" max="4" width="6.7109375" style="4" customWidth="1"/>
    <col min="5" max="5" width="3.7109375" style="4" customWidth="1"/>
    <col min="6" max="6" width="11.7109375" style="4" customWidth="1"/>
    <col min="7" max="7" width="6.7109375" style="4" customWidth="1"/>
    <col min="8" max="8" width="12.421875" style="4" customWidth="1"/>
    <col min="9" max="9" width="11.8515625" style="4" customWidth="1"/>
    <col min="10" max="10" width="7.7109375" style="43" customWidth="1"/>
    <col min="11" max="16384" width="9.7109375" style="4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1"/>
      <c r="H1" s="2"/>
      <c r="I1" s="1" t="s">
        <v>1</v>
      </c>
      <c r="J1" s="3"/>
      <c r="K1" s="2"/>
      <c r="L1" s="2"/>
    </row>
    <row r="2" spans="1:12" ht="12.75">
      <c r="A2" s="2"/>
      <c r="B2" s="2"/>
      <c r="C2" s="2"/>
      <c r="D2" s="2"/>
      <c r="E2" s="1" t="s">
        <v>2</v>
      </c>
      <c r="F2" s="2" t="s">
        <v>3</v>
      </c>
      <c r="G2" s="2"/>
      <c r="H2" s="1"/>
      <c r="I2" s="1" t="s">
        <v>1</v>
      </c>
      <c r="J2" s="3"/>
      <c r="K2" s="2"/>
      <c r="L2" s="2"/>
    </row>
    <row r="4" spans="1:12" ht="12.75">
      <c r="A4" s="5" t="s">
        <v>4</v>
      </c>
      <c r="B4" s="6"/>
      <c r="C4" s="7" t="s">
        <v>5</v>
      </c>
      <c r="D4" s="2"/>
      <c r="E4" s="2"/>
      <c r="F4" s="7" t="s">
        <v>6</v>
      </c>
      <c r="G4" s="2"/>
      <c r="H4" s="7" t="s">
        <v>7</v>
      </c>
      <c r="I4" s="7" t="s">
        <v>8</v>
      </c>
      <c r="J4" s="8" t="s">
        <v>9</v>
      </c>
      <c r="K4" s="2"/>
      <c r="L4" s="2"/>
    </row>
    <row r="5" spans="1:12" ht="12.75">
      <c r="A5" s="9" t="s">
        <v>10</v>
      </c>
      <c r="B5" s="6"/>
      <c r="C5" s="44" t="s">
        <v>48</v>
      </c>
      <c r="D5" s="36"/>
      <c r="E5" s="36"/>
      <c r="F5" s="34" t="s">
        <v>12</v>
      </c>
      <c r="G5" s="36"/>
      <c r="H5" s="34" t="s">
        <v>13</v>
      </c>
      <c r="I5" s="34" t="s">
        <v>11</v>
      </c>
      <c r="J5" s="48" t="s">
        <v>37</v>
      </c>
      <c r="K5" s="2">
        <v>1</v>
      </c>
      <c r="L5" s="2" t="str">
        <f>_1</f>
        <v>Evergreen - Ventimiglia</v>
      </c>
    </row>
    <row r="6" spans="1:12" ht="12.75">
      <c r="A6" s="9" t="s">
        <v>14</v>
      </c>
      <c r="B6" s="6"/>
      <c r="C6" s="11" t="s">
        <v>15</v>
      </c>
      <c r="D6" s="6"/>
      <c r="E6" s="6"/>
      <c r="F6" s="12" t="s">
        <v>16</v>
      </c>
      <c r="G6" s="6"/>
      <c r="H6" s="12" t="s">
        <v>17</v>
      </c>
      <c r="I6" s="11" t="s">
        <v>15</v>
      </c>
      <c r="J6" s="46"/>
      <c r="K6" s="2">
        <v>2</v>
      </c>
      <c r="L6" s="2" t="str">
        <f>_2</f>
        <v>Bear Creek</v>
      </c>
    </row>
    <row r="7" spans="1:12" ht="12.75">
      <c r="A7" s="9" t="s">
        <v>18</v>
      </c>
      <c r="B7" s="6"/>
      <c r="C7" s="45" t="s">
        <v>50</v>
      </c>
      <c r="D7" s="20"/>
      <c r="E7" s="20"/>
      <c r="F7" s="21" t="s">
        <v>19</v>
      </c>
      <c r="G7" s="20"/>
      <c r="H7" s="21" t="s">
        <v>20</v>
      </c>
      <c r="I7" s="21" t="s">
        <v>11</v>
      </c>
      <c r="J7" s="49" t="s">
        <v>38</v>
      </c>
      <c r="K7" s="2">
        <v>3</v>
      </c>
      <c r="L7" s="2" t="str">
        <f>_3</f>
        <v>Evergreen - Romberg</v>
      </c>
    </row>
    <row r="8" spans="1:12" ht="12.75">
      <c r="A8" s="9" t="s">
        <v>21</v>
      </c>
      <c r="B8" s="6"/>
      <c r="C8" s="45" t="s">
        <v>49</v>
      </c>
      <c r="D8" s="20"/>
      <c r="E8" s="20"/>
      <c r="F8" s="21" t="s">
        <v>22</v>
      </c>
      <c r="G8" s="20"/>
      <c r="H8" s="21" t="s">
        <v>23</v>
      </c>
      <c r="I8" s="21" t="s">
        <v>11</v>
      </c>
      <c r="J8" s="49" t="s">
        <v>39</v>
      </c>
      <c r="K8" s="2">
        <v>4</v>
      </c>
      <c r="L8" s="2" t="str">
        <f>_4</f>
        <v>Evergreen - Petrik</v>
      </c>
    </row>
    <row r="9" spans="1:12" ht="12.75">
      <c r="A9" s="9" t="s">
        <v>24</v>
      </c>
      <c r="B9" s="6"/>
      <c r="C9" s="11" t="s">
        <v>25</v>
      </c>
      <c r="D9" s="6"/>
      <c r="E9" s="6"/>
      <c r="F9" s="12" t="s">
        <v>26</v>
      </c>
      <c r="G9" s="6"/>
      <c r="H9" s="12" t="s">
        <v>27</v>
      </c>
      <c r="I9" s="11" t="s">
        <v>25</v>
      </c>
      <c r="J9" s="46"/>
      <c r="K9" s="2">
        <v>5</v>
      </c>
      <c r="L9" s="2" t="str">
        <f>_5</f>
        <v>Riverside</v>
      </c>
    </row>
    <row r="10" spans="1:12" ht="12.75">
      <c r="A10" s="9" t="s">
        <v>28</v>
      </c>
      <c r="B10" s="6"/>
      <c r="C10" s="45" t="s">
        <v>40</v>
      </c>
      <c r="D10" s="20"/>
      <c r="E10" s="20"/>
      <c r="F10" s="21" t="s">
        <v>30</v>
      </c>
      <c r="G10" s="20"/>
      <c r="H10" s="21" t="s">
        <v>31</v>
      </c>
      <c r="I10" s="21" t="s">
        <v>29</v>
      </c>
      <c r="J10" s="46"/>
      <c r="K10" s="2">
        <v>6</v>
      </c>
      <c r="L10" s="2" t="str">
        <f>_6</f>
        <v>DCSA - McCourt</v>
      </c>
    </row>
    <row r="11" spans="1:12" ht="12.75">
      <c r="A11" s="12"/>
      <c r="B11" s="6"/>
      <c r="C11" s="12"/>
      <c r="D11" s="6"/>
      <c r="E11" s="6"/>
      <c r="F11" s="12"/>
      <c r="G11" s="6"/>
      <c r="H11" s="12"/>
      <c r="I11" s="11" t="s">
        <v>1</v>
      </c>
      <c r="J11" s="46"/>
      <c r="K11" s="2"/>
      <c r="L11" s="2"/>
    </row>
    <row r="12" spans="1:12" ht="12.75">
      <c r="A12" s="12"/>
      <c r="B12" s="6"/>
      <c r="C12" s="12"/>
      <c r="D12" s="6"/>
      <c r="E12" s="6"/>
      <c r="F12" s="12"/>
      <c r="G12" s="6"/>
      <c r="H12" s="12"/>
      <c r="I12" s="12"/>
      <c r="J12" s="46"/>
      <c r="K12" s="2"/>
      <c r="L12" s="2"/>
    </row>
    <row r="13" spans="1:12" ht="12.75">
      <c r="A13" s="12"/>
      <c r="B13" s="6"/>
      <c r="C13" s="12"/>
      <c r="D13" s="6"/>
      <c r="E13" s="6"/>
      <c r="F13" s="12"/>
      <c r="G13" s="6"/>
      <c r="H13" s="12"/>
      <c r="I13" s="12"/>
      <c r="J13" s="46"/>
      <c r="K13" s="2"/>
      <c r="L13" s="2"/>
    </row>
    <row r="14" spans="1:12" ht="13.5" thickBot="1">
      <c r="A14" s="13"/>
      <c r="B14" s="14"/>
      <c r="C14" s="13"/>
      <c r="D14" s="14"/>
      <c r="E14" s="14"/>
      <c r="F14" s="13"/>
      <c r="G14" s="14"/>
      <c r="H14" s="13"/>
      <c r="I14" s="13"/>
      <c r="J14" s="47"/>
      <c r="K14" s="2"/>
      <c r="L14" s="2"/>
    </row>
    <row r="15" spans="1:12" ht="14.25" thickBot="1" thickTop="1">
      <c r="A15" s="15" t="s">
        <v>32</v>
      </c>
      <c r="B15" s="16"/>
      <c r="C15" s="17" t="s">
        <v>33</v>
      </c>
      <c r="D15" s="16"/>
      <c r="E15" s="16"/>
      <c r="F15" s="17" t="s">
        <v>34</v>
      </c>
      <c r="G15" s="16"/>
      <c r="H15" s="17" t="s">
        <v>35</v>
      </c>
      <c r="I15" s="16"/>
      <c r="J15" s="18" t="s">
        <v>36</v>
      </c>
      <c r="K15" s="2"/>
      <c r="L15" s="2"/>
    </row>
    <row r="16" spans="1:12" ht="12.75">
      <c r="A16" s="19"/>
      <c r="B16" s="20">
        <v>1</v>
      </c>
      <c r="C16" s="6" t="str">
        <f>_1</f>
        <v>Evergreen - Ventimiglia</v>
      </c>
      <c r="D16" s="6"/>
      <c r="E16" s="21">
        <v>4</v>
      </c>
      <c r="F16" s="6" t="str">
        <f>_4</f>
        <v>Evergreen - Petrik</v>
      </c>
      <c r="G16" s="6"/>
      <c r="H16" s="50" t="s">
        <v>51</v>
      </c>
      <c r="I16" s="51"/>
      <c r="J16" s="61">
        <v>0.375</v>
      </c>
      <c r="K16" s="2"/>
      <c r="L16" s="2"/>
    </row>
    <row r="17" spans="1:10" ht="12.75">
      <c r="A17" s="23">
        <v>37856</v>
      </c>
      <c r="B17" s="20">
        <v>2</v>
      </c>
      <c r="C17" s="6" t="str">
        <f>_2</f>
        <v>Bear Creek</v>
      </c>
      <c r="D17" s="6"/>
      <c r="E17" s="21">
        <v>3</v>
      </c>
      <c r="F17" s="6" t="str">
        <f>_3</f>
        <v>Evergreen - Romberg</v>
      </c>
      <c r="G17" s="6"/>
      <c r="H17" s="50" t="s">
        <v>47</v>
      </c>
      <c r="I17" s="51"/>
      <c r="J17" s="52">
        <v>0.5208333333333334</v>
      </c>
    </row>
    <row r="18" spans="1:10" ht="12.75">
      <c r="A18" s="25"/>
      <c r="B18" s="20">
        <v>5</v>
      </c>
      <c r="C18" s="6" t="str">
        <f>_5</f>
        <v>Riverside</v>
      </c>
      <c r="D18" s="6"/>
      <c r="E18" s="21">
        <v>6</v>
      </c>
      <c r="F18" s="6" t="str">
        <f>_6</f>
        <v>DCSA - McCourt</v>
      </c>
      <c r="G18" s="6"/>
      <c r="H18" s="50" t="s">
        <v>42</v>
      </c>
      <c r="I18" s="51"/>
      <c r="J18" s="52" t="s">
        <v>43</v>
      </c>
    </row>
    <row r="19" spans="1:10" ht="12.75">
      <c r="A19" s="25"/>
      <c r="B19" s="20"/>
      <c r="C19" s="6"/>
      <c r="D19" s="6"/>
      <c r="E19" s="21"/>
      <c r="F19" s="6"/>
      <c r="G19" s="6"/>
      <c r="H19" s="50"/>
      <c r="I19" s="51"/>
      <c r="J19" s="52"/>
    </row>
    <row r="20" spans="1:10" ht="13.5" thickBot="1">
      <c r="A20" s="26"/>
      <c r="B20" s="27"/>
      <c r="C20" s="28"/>
      <c r="D20" s="28"/>
      <c r="E20" s="29"/>
      <c r="F20" s="28"/>
      <c r="G20" s="28"/>
      <c r="H20" s="53"/>
      <c r="I20" s="54"/>
      <c r="J20" s="55"/>
    </row>
    <row r="21" spans="1:10" ht="12.75">
      <c r="A21" s="19"/>
      <c r="B21" s="20">
        <v>3</v>
      </c>
      <c r="C21" s="2" t="str">
        <f>_3</f>
        <v>Evergreen - Romberg</v>
      </c>
      <c r="D21" s="2"/>
      <c r="E21" s="31">
        <v>1</v>
      </c>
      <c r="F21" s="2" t="str">
        <f>VLOOKUP(E21,$K$5:$L$14,2)</f>
        <v>Evergreen - Ventimiglia</v>
      </c>
      <c r="G21" s="2"/>
      <c r="H21" s="56" t="s">
        <v>52</v>
      </c>
      <c r="I21" s="57"/>
      <c r="J21" s="58">
        <v>0.53125</v>
      </c>
    </row>
    <row r="22" spans="1:10" ht="12.75">
      <c r="A22" s="23">
        <v>37870</v>
      </c>
      <c r="B22" s="34">
        <v>4</v>
      </c>
      <c r="C22" s="10" t="str">
        <f>_4</f>
        <v>Evergreen - Petrik</v>
      </c>
      <c r="D22" s="10"/>
      <c r="E22" s="34">
        <v>5</v>
      </c>
      <c r="F22" s="10" t="str">
        <f>_5</f>
        <v>Riverside</v>
      </c>
      <c r="G22" s="35"/>
      <c r="H22" s="59" t="s">
        <v>53</v>
      </c>
      <c r="I22" s="60"/>
      <c r="J22" s="61">
        <v>0.4270833333333333</v>
      </c>
    </row>
    <row r="23" spans="1:10" ht="12.75">
      <c r="A23" s="25"/>
      <c r="B23" s="21">
        <v>6</v>
      </c>
      <c r="C23" s="6" t="str">
        <f>_6</f>
        <v>DCSA - McCourt</v>
      </c>
      <c r="D23" s="6"/>
      <c r="E23" s="21">
        <v>2</v>
      </c>
      <c r="F23" s="6" t="str">
        <f>_2</f>
        <v>Bear Creek</v>
      </c>
      <c r="G23" s="37"/>
      <c r="H23" s="50" t="s">
        <v>41</v>
      </c>
      <c r="I23" s="51"/>
      <c r="J23" s="52">
        <v>0.4583333333333333</v>
      </c>
    </row>
    <row r="24" spans="1:10" ht="12.75">
      <c r="A24" s="25"/>
      <c r="B24" s="21"/>
      <c r="C24" s="6"/>
      <c r="D24" s="6"/>
      <c r="E24" s="21"/>
      <c r="F24" s="6"/>
      <c r="G24" s="37"/>
      <c r="H24" s="50"/>
      <c r="I24" s="51"/>
      <c r="J24" s="52"/>
    </row>
    <row r="25" spans="1:10" ht="13.5" thickBot="1">
      <c r="A25" s="26"/>
      <c r="B25" s="29"/>
      <c r="C25" s="28"/>
      <c r="D25" s="28"/>
      <c r="E25" s="29"/>
      <c r="F25" s="28"/>
      <c r="G25" s="38"/>
      <c r="H25" s="53"/>
      <c r="I25" s="54"/>
      <c r="J25" s="55"/>
    </row>
    <row r="26" spans="1:10" ht="12.75">
      <c r="A26" s="39"/>
      <c r="B26" s="21">
        <v>5</v>
      </c>
      <c r="C26" s="2" t="str">
        <f>_5</f>
        <v>Riverside</v>
      </c>
      <c r="D26" s="2"/>
      <c r="E26" s="31">
        <v>3</v>
      </c>
      <c r="F26" s="2" t="str">
        <f>_3</f>
        <v>Evergreen - Romberg</v>
      </c>
      <c r="G26" s="2"/>
      <c r="H26" s="56" t="s">
        <v>44</v>
      </c>
      <c r="I26" s="57"/>
      <c r="J26" s="58">
        <v>0.5208333333333334</v>
      </c>
    </row>
    <row r="27" spans="1:10" ht="12.75">
      <c r="A27" s="23">
        <v>37877</v>
      </c>
      <c r="B27" s="34">
        <v>1</v>
      </c>
      <c r="C27" s="10" t="str">
        <f>VLOOKUP(B27,$K$5:$L$14,2)</f>
        <v>Evergreen - Ventimiglia</v>
      </c>
      <c r="D27" s="10"/>
      <c r="E27" s="34">
        <v>2</v>
      </c>
      <c r="F27" s="10" t="str">
        <f>_2</f>
        <v>Bear Creek</v>
      </c>
      <c r="G27" s="35"/>
      <c r="H27" s="59" t="s">
        <v>52</v>
      </c>
      <c r="I27" s="60"/>
      <c r="J27" s="61">
        <v>0.4270833333333333</v>
      </c>
    </row>
    <row r="28" spans="1:10" ht="12.75">
      <c r="A28" s="25"/>
      <c r="B28" s="21">
        <v>4</v>
      </c>
      <c r="C28" s="6" t="str">
        <f>_4</f>
        <v>Evergreen - Petrik</v>
      </c>
      <c r="D28" s="6"/>
      <c r="E28" s="21">
        <v>6</v>
      </c>
      <c r="F28" s="6" t="str">
        <f>_6</f>
        <v>DCSA - McCourt</v>
      </c>
      <c r="G28" s="37"/>
      <c r="H28" s="50" t="s">
        <v>51</v>
      </c>
      <c r="I28" s="51"/>
      <c r="J28" s="52">
        <v>0.4270833333333333</v>
      </c>
    </row>
    <row r="29" spans="1:10" ht="12.75">
      <c r="A29" s="25"/>
      <c r="B29" s="21"/>
      <c r="C29" s="6"/>
      <c r="D29" s="6"/>
      <c r="E29" s="21"/>
      <c r="F29" s="6"/>
      <c r="G29" s="37"/>
      <c r="H29" s="50"/>
      <c r="I29" s="51"/>
      <c r="J29" s="52"/>
    </row>
    <row r="30" spans="1:10" ht="13.5" thickBot="1">
      <c r="A30" s="26"/>
      <c r="B30" s="29"/>
      <c r="C30" s="28"/>
      <c r="D30" s="28"/>
      <c r="E30" s="29"/>
      <c r="F30" s="28"/>
      <c r="G30" s="38"/>
      <c r="H30" s="53"/>
      <c r="I30" s="54"/>
      <c r="J30" s="55"/>
    </row>
    <row r="31" spans="1:10" ht="12.75">
      <c r="A31" s="39"/>
      <c r="B31" s="21">
        <v>2</v>
      </c>
      <c r="C31" s="2" t="str">
        <f>_2</f>
        <v>Bear Creek</v>
      </c>
      <c r="D31" s="2"/>
      <c r="E31" s="31">
        <v>5</v>
      </c>
      <c r="F31" s="2" t="str">
        <f>_5</f>
        <v>Riverside</v>
      </c>
      <c r="G31" s="2"/>
      <c r="H31" s="21" t="s">
        <v>47</v>
      </c>
      <c r="I31" s="32"/>
      <c r="J31" s="33">
        <v>0.3958333333333333</v>
      </c>
    </row>
    <row r="32" spans="1:10" ht="12.75">
      <c r="A32" s="23">
        <v>37884</v>
      </c>
      <c r="B32" s="34">
        <v>3</v>
      </c>
      <c r="C32" s="10" t="str">
        <f>_3</f>
        <v>Evergreen - Romberg</v>
      </c>
      <c r="D32" s="35"/>
      <c r="E32" s="34">
        <v>4</v>
      </c>
      <c r="F32" s="10" t="str">
        <f>_4</f>
        <v>Evergreen - Petrik</v>
      </c>
      <c r="G32" s="35"/>
      <c r="H32" s="59" t="s">
        <v>52</v>
      </c>
      <c r="I32" s="62"/>
      <c r="J32" s="61">
        <v>0.53125</v>
      </c>
    </row>
    <row r="33" spans="1:10" ht="12.75">
      <c r="A33" s="25"/>
      <c r="B33" s="21">
        <v>1</v>
      </c>
      <c r="C33" s="40" t="str">
        <f>_1</f>
        <v>Evergreen - Ventimiglia</v>
      </c>
      <c r="D33" s="37"/>
      <c r="E33" s="21">
        <v>6</v>
      </c>
      <c r="F33" s="6" t="str">
        <f>_6</f>
        <v>DCSA - McCourt</v>
      </c>
      <c r="G33" s="37"/>
      <c r="H33" s="50" t="s">
        <v>52</v>
      </c>
      <c r="I33" s="63"/>
      <c r="J33" s="52">
        <v>0.4791666666666667</v>
      </c>
    </row>
    <row r="34" spans="1:10" ht="12.75">
      <c r="A34" s="25"/>
      <c r="B34" s="21"/>
      <c r="C34" s="6"/>
      <c r="D34" s="37"/>
      <c r="E34" s="21"/>
      <c r="F34" s="6"/>
      <c r="G34" s="37"/>
      <c r="H34" s="50"/>
      <c r="I34" s="63"/>
      <c r="J34" s="52"/>
    </row>
    <row r="35" spans="1:10" ht="13.5" thickBot="1">
      <c r="A35" s="26"/>
      <c r="B35" s="29"/>
      <c r="C35" s="28"/>
      <c r="D35" s="38"/>
      <c r="E35" s="29"/>
      <c r="F35" s="28"/>
      <c r="G35" s="38"/>
      <c r="H35" s="53"/>
      <c r="I35" s="64"/>
      <c r="J35" s="55"/>
    </row>
    <row r="36" spans="1:10" ht="12.75">
      <c r="A36" s="39"/>
      <c r="B36" s="21">
        <v>4</v>
      </c>
      <c r="C36" s="2" t="str">
        <f>_4</f>
        <v>Evergreen - Petrik</v>
      </c>
      <c r="D36" s="2"/>
      <c r="E36" s="31">
        <v>2</v>
      </c>
      <c r="F36" s="2" t="str">
        <f>_2</f>
        <v>Bear Creek</v>
      </c>
      <c r="G36" s="2"/>
      <c r="H36" s="56" t="s">
        <v>53</v>
      </c>
      <c r="I36" s="57"/>
      <c r="J36" s="58">
        <v>0.4791666666666667</v>
      </c>
    </row>
    <row r="37" spans="1:10" ht="12.75">
      <c r="A37" s="23">
        <v>37891</v>
      </c>
      <c r="B37" s="34">
        <v>5</v>
      </c>
      <c r="C37" s="10" t="str">
        <f>_5</f>
        <v>Riverside</v>
      </c>
      <c r="D37" s="10"/>
      <c r="E37" s="34">
        <v>1</v>
      </c>
      <c r="F37" s="10" t="str">
        <f>VLOOKUP(E37,$K$5:$L$14,2)</f>
        <v>Evergreen - Ventimiglia</v>
      </c>
      <c r="G37" s="35"/>
      <c r="H37" s="59" t="s">
        <v>45</v>
      </c>
      <c r="I37" s="60"/>
      <c r="J37" s="61">
        <v>0.08333333333333333</v>
      </c>
    </row>
    <row r="38" spans="1:10" ht="12.75">
      <c r="A38" s="25"/>
      <c r="B38" s="21">
        <v>6</v>
      </c>
      <c r="C38" s="6" t="str">
        <f>_6</f>
        <v>DCSA - McCourt</v>
      </c>
      <c r="D38" s="6"/>
      <c r="E38" s="21">
        <v>3</v>
      </c>
      <c r="F38" s="6" t="str">
        <f>_3</f>
        <v>Evergreen - Romberg</v>
      </c>
      <c r="G38" s="37"/>
      <c r="H38" s="50" t="s">
        <v>41</v>
      </c>
      <c r="I38" s="51"/>
      <c r="J38" s="52">
        <v>0.0625</v>
      </c>
    </row>
    <row r="39" spans="1:10" ht="12.75">
      <c r="A39" s="25"/>
      <c r="B39" s="21"/>
      <c r="C39" s="6"/>
      <c r="D39" s="6"/>
      <c r="E39" s="21"/>
      <c r="F39" s="6"/>
      <c r="G39" s="37"/>
      <c r="H39" s="50"/>
      <c r="I39" s="51"/>
      <c r="J39" s="52"/>
    </row>
    <row r="40" spans="1:10" ht="13.5" thickBot="1">
      <c r="A40" s="26"/>
      <c r="B40" s="29"/>
      <c r="C40" s="28"/>
      <c r="D40" s="28"/>
      <c r="E40" s="29"/>
      <c r="F40" s="28"/>
      <c r="G40" s="38"/>
      <c r="H40" s="53"/>
      <c r="I40" s="54"/>
      <c r="J40" s="55"/>
    </row>
    <row r="41" spans="1:10" ht="12.75">
      <c r="A41" s="39"/>
      <c r="B41" s="21">
        <v>4</v>
      </c>
      <c r="C41" s="2" t="str">
        <f>_4</f>
        <v>Evergreen - Petrik</v>
      </c>
      <c r="D41" s="2"/>
      <c r="E41" s="31">
        <v>1</v>
      </c>
      <c r="F41" s="2" t="str">
        <f>VLOOKUP(E41,$K$5:$L$14,2)</f>
        <v>Evergreen - Ventimiglia</v>
      </c>
      <c r="G41" s="2"/>
      <c r="H41" s="56" t="s">
        <v>52</v>
      </c>
      <c r="I41" s="57"/>
      <c r="J41" s="58">
        <v>0.4791666666666667</v>
      </c>
    </row>
    <row r="42" spans="1:10" ht="12.75">
      <c r="A42" s="23">
        <v>37905</v>
      </c>
      <c r="B42" s="34">
        <v>3</v>
      </c>
      <c r="C42" s="10" t="str">
        <f>_3</f>
        <v>Evergreen - Romberg</v>
      </c>
      <c r="D42" s="10"/>
      <c r="E42" s="34">
        <v>2</v>
      </c>
      <c r="F42" s="10" t="str">
        <f>_2</f>
        <v>Bear Creek</v>
      </c>
      <c r="G42" s="35"/>
      <c r="H42" s="59" t="s">
        <v>51</v>
      </c>
      <c r="I42" s="60"/>
      <c r="J42" s="61">
        <v>0.53125</v>
      </c>
    </row>
    <row r="43" spans="1:10" ht="12.75">
      <c r="A43" s="25"/>
      <c r="B43" s="21">
        <v>6</v>
      </c>
      <c r="C43" s="6" t="str">
        <f>_6</f>
        <v>DCSA - McCourt</v>
      </c>
      <c r="D43" s="6"/>
      <c r="E43" s="21">
        <v>5</v>
      </c>
      <c r="F43" s="6" t="str">
        <f>_5</f>
        <v>Riverside</v>
      </c>
      <c r="G43" s="37"/>
      <c r="H43" s="50" t="s">
        <v>41</v>
      </c>
      <c r="I43" s="51"/>
      <c r="J43" s="52">
        <v>0.5104166666666666</v>
      </c>
    </row>
    <row r="44" spans="1:10" ht="12.75">
      <c r="A44" s="25"/>
      <c r="B44" s="21"/>
      <c r="C44" s="6"/>
      <c r="D44" s="6"/>
      <c r="E44" s="21"/>
      <c r="F44" s="6"/>
      <c r="G44" s="37"/>
      <c r="H44" s="50"/>
      <c r="I44" s="51"/>
      <c r="J44" s="52"/>
    </row>
    <row r="45" spans="1:10" ht="13.5" thickBot="1">
      <c r="A45" s="26"/>
      <c r="B45" s="29"/>
      <c r="C45" s="28"/>
      <c r="D45" s="28"/>
      <c r="E45" s="29"/>
      <c r="F45" s="28"/>
      <c r="G45" s="38"/>
      <c r="H45" s="53"/>
      <c r="I45" s="54"/>
      <c r="J45" s="55"/>
    </row>
    <row r="46" spans="1:10" ht="12.75">
      <c r="A46" s="39"/>
      <c r="B46" s="21">
        <v>1</v>
      </c>
      <c r="C46" s="2" t="str">
        <f>VLOOKUP(B46,$K$5:$L$14,2)</f>
        <v>Evergreen - Ventimiglia</v>
      </c>
      <c r="D46" s="2"/>
      <c r="E46" s="31">
        <v>3</v>
      </c>
      <c r="F46" s="2" t="str">
        <f>_3</f>
        <v>Evergreen - Romberg</v>
      </c>
      <c r="G46" s="2"/>
      <c r="H46" s="56" t="s">
        <v>52</v>
      </c>
      <c r="I46" s="57"/>
      <c r="J46" s="58">
        <v>0.4270833333333333</v>
      </c>
    </row>
    <row r="47" spans="1:10" ht="12.75">
      <c r="A47" s="23">
        <v>37912</v>
      </c>
      <c r="B47" s="34">
        <v>5</v>
      </c>
      <c r="C47" s="10" t="str">
        <f>_5</f>
        <v>Riverside</v>
      </c>
      <c r="D47" s="10"/>
      <c r="E47" s="34">
        <v>4</v>
      </c>
      <c r="F47" s="10" t="str">
        <f>_4</f>
        <v>Evergreen - Petrik</v>
      </c>
      <c r="G47" s="35"/>
      <c r="H47" s="59" t="s">
        <v>46</v>
      </c>
      <c r="I47" s="60"/>
      <c r="J47" s="61">
        <v>0.3333333333333333</v>
      </c>
    </row>
    <row r="48" spans="1:10" ht="12.75">
      <c r="A48" s="25"/>
      <c r="B48" s="21">
        <v>2</v>
      </c>
      <c r="C48" s="6" t="str">
        <f>_2</f>
        <v>Bear Creek</v>
      </c>
      <c r="D48" s="6"/>
      <c r="E48" s="21">
        <v>6</v>
      </c>
      <c r="F48" s="6" t="str">
        <f>_6</f>
        <v>DCSA - McCourt</v>
      </c>
      <c r="G48" s="37"/>
      <c r="H48" s="21" t="s">
        <v>47</v>
      </c>
      <c r="I48" s="20"/>
      <c r="J48" s="24">
        <v>0.3958333333333333</v>
      </c>
    </row>
    <row r="49" spans="1:10" ht="12.75">
      <c r="A49" s="25"/>
      <c r="B49" s="21"/>
      <c r="C49" s="6"/>
      <c r="D49" s="6"/>
      <c r="E49" s="21"/>
      <c r="F49" s="6"/>
      <c r="G49" s="37"/>
      <c r="H49" s="21"/>
      <c r="I49" s="20"/>
      <c r="J49" s="24"/>
    </row>
    <row r="50" spans="1:10" ht="13.5" thickBot="1">
      <c r="A50" s="26"/>
      <c r="B50" s="29"/>
      <c r="C50" s="28"/>
      <c r="D50" s="28"/>
      <c r="E50" s="29"/>
      <c r="F50" s="28"/>
      <c r="G50" s="38"/>
      <c r="H50" s="29"/>
      <c r="I50" s="27"/>
      <c r="J50" s="30"/>
    </row>
    <row r="51" spans="1:10" ht="12.75">
      <c r="A51" s="39"/>
      <c r="B51" s="21">
        <v>3</v>
      </c>
      <c r="C51" s="2" t="str">
        <f>_3</f>
        <v>Evergreen - Romberg</v>
      </c>
      <c r="D51" s="2"/>
      <c r="E51" s="31">
        <v>5</v>
      </c>
      <c r="F51" s="2" t="str">
        <f>_5</f>
        <v>Riverside</v>
      </c>
      <c r="G51" s="2"/>
      <c r="H51" s="56" t="s">
        <v>54</v>
      </c>
      <c r="I51" s="57"/>
      <c r="J51" s="58">
        <v>0.53125</v>
      </c>
    </row>
    <row r="52" spans="1:10" ht="12.75">
      <c r="A52" s="23">
        <v>37919</v>
      </c>
      <c r="B52" s="34">
        <v>2</v>
      </c>
      <c r="C52" s="10" t="str">
        <f>_2</f>
        <v>Bear Creek</v>
      </c>
      <c r="D52" s="10"/>
      <c r="E52" s="34">
        <v>1</v>
      </c>
      <c r="F52" s="10" t="str">
        <f>VLOOKUP(E52,$K$5:$L$14,2)</f>
        <v>Evergreen - Ventimiglia</v>
      </c>
      <c r="G52" s="35"/>
      <c r="H52" s="34" t="s">
        <v>47</v>
      </c>
      <c r="I52" s="65"/>
      <c r="J52" s="22">
        <v>0.4583333333333333</v>
      </c>
    </row>
    <row r="53" spans="1:10" ht="12.75">
      <c r="A53" s="25"/>
      <c r="B53" s="21">
        <v>6</v>
      </c>
      <c r="C53" s="6" t="str">
        <f>_6</f>
        <v>DCSA - McCourt</v>
      </c>
      <c r="D53" s="6"/>
      <c r="E53" s="21">
        <v>4</v>
      </c>
      <c r="F53" s="6" t="str">
        <f>_4</f>
        <v>Evergreen - Petrik</v>
      </c>
      <c r="G53" s="37"/>
      <c r="H53" s="21" t="s">
        <v>41</v>
      </c>
      <c r="I53" s="20"/>
      <c r="J53" s="24">
        <v>0.11458333333333333</v>
      </c>
    </row>
    <row r="54" spans="1:10" ht="12.75">
      <c r="A54" s="25"/>
      <c r="B54" s="21"/>
      <c r="C54" s="6"/>
      <c r="D54" s="6"/>
      <c r="E54" s="21"/>
      <c r="F54" s="6"/>
      <c r="G54" s="37"/>
      <c r="H54" s="21"/>
      <c r="I54" s="20"/>
      <c r="J54" s="24"/>
    </row>
    <row r="55" spans="1:10" ht="13.5" thickBot="1">
      <c r="A55" s="26"/>
      <c r="B55" s="29"/>
      <c r="C55" s="28"/>
      <c r="D55" s="28"/>
      <c r="E55" s="29"/>
      <c r="F55" s="28"/>
      <c r="G55" s="38"/>
      <c r="H55" s="41"/>
      <c r="I55" s="28"/>
      <c r="J55" s="42"/>
    </row>
  </sheetData>
  <hyperlinks>
    <hyperlink ref="J5" r:id="rId1" display="pventimiglia@prodigy.net"/>
    <hyperlink ref="J7" r:id="rId2" display="gromberg@hotmail.com"/>
    <hyperlink ref="J8" r:id="rId3" display="Andy.Petrik@communityfirst.com"/>
  </hyperlinks>
  <printOptions/>
  <pageMargins left="0.5" right="0.5" top="0.25" bottom="0.25" header="0.5" footer="0.5"/>
  <pageSetup fitToHeight="1" fitToWidth="1" orientation="portrait" r:id="rId4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CLARKE</dc:creator>
  <cp:keywords/>
  <dc:description/>
  <cp:lastModifiedBy>William Engleby</cp:lastModifiedBy>
  <cp:lastPrinted>2003-08-13T16:45:24Z</cp:lastPrinted>
  <dcterms:created xsi:type="dcterms:W3CDTF">2003-08-05T14:13:07Z</dcterms:created>
  <dcterms:modified xsi:type="dcterms:W3CDTF">2003-08-13T16:49:00Z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